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eLivro" defaultThemeVersion="124226"/>
  <bookViews>
    <workbookView showSheetTabs="0" xWindow="2055" yWindow="1740" windowWidth="13065" windowHeight="10800" tabRatio="266"/>
  </bookViews>
  <sheets>
    <sheet name="Ficha2012" sheetId="1" r:id="rId1"/>
    <sheet name="Plano" sheetId="2" state="hidden" r:id="rId2"/>
    <sheet name="N.º" sheetId="3" state="hidden" r:id="rId3"/>
  </sheets>
  <definedNames>
    <definedName name="_xlnm.Print_Area" localSheetId="0">Ficha2012!$C$4:$AL$76</definedName>
    <definedName name="Habilitações">Ficha2012!$AR$149:$AR$193</definedName>
  </definedNames>
  <calcPr calcId="145621"/>
</workbook>
</file>

<file path=xl/calcChain.xml><?xml version="1.0" encoding="utf-8"?>
<calcChain xmlns="http://schemas.openxmlformats.org/spreadsheetml/2006/main">
  <c r="AG58" i="1" l="1"/>
  <c r="AM76" i="1" l="1"/>
  <c r="G76" i="1" s="1"/>
  <c r="C15" i="1"/>
  <c r="C14" i="1"/>
  <c r="AG56" i="1"/>
  <c r="AG60" i="1"/>
  <c r="U76" i="1"/>
  <c r="AH77" i="1"/>
  <c r="AL5" i="1"/>
  <c r="C16" i="1"/>
  <c r="AB77" i="1"/>
  <c r="AB66" i="1"/>
  <c r="L68" i="1"/>
  <c r="X46" i="1"/>
  <c r="AG46" i="1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D5" i="2"/>
  <c r="P5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BA21" i="2"/>
  <c r="BJ157" i="1"/>
  <c r="BK157" i="1"/>
  <c r="AA76" i="1" l="1"/>
  <c r="M76" i="1"/>
  <c r="S76" i="1"/>
  <c r="J76" i="1"/>
  <c r="AG76" i="1"/>
  <c r="V76" i="1"/>
  <c r="P76" i="1"/>
  <c r="AH76" i="1" l="1"/>
  <c r="AB76" i="1"/>
  <c r="AB78" i="1" l="1"/>
  <c r="AE76" i="1"/>
  <c r="AH78" i="1"/>
  <c r="AK76" i="1"/>
</calcChain>
</file>

<file path=xl/sharedStrings.xml><?xml version="1.0" encoding="utf-8"?>
<sst xmlns="http://schemas.openxmlformats.org/spreadsheetml/2006/main" count="2988" uniqueCount="2945">
  <si>
    <t>1 • IDENTIFICAÇÃO:</t>
  </si>
  <si>
    <t>Nome:</t>
  </si>
  <si>
    <t>Morada:</t>
  </si>
  <si>
    <t>Localidade:</t>
  </si>
  <si>
    <t>Código Postal:</t>
  </si>
  <si>
    <t>–</t>
  </si>
  <si>
    <t>NIF:</t>
  </si>
  <si>
    <t>Data de Nascimento</t>
  </si>
  <si>
    <t>Telemóvel:</t>
  </si>
  <si>
    <t>E-mail:</t>
  </si>
  <si>
    <t>Telef:</t>
  </si>
  <si>
    <t>Acções de Formação</t>
  </si>
  <si>
    <t>Destinatários</t>
  </si>
  <si>
    <t>Código_Escola</t>
  </si>
  <si>
    <t>Designação_Escola</t>
  </si>
  <si>
    <t>Localidade_Escola</t>
  </si>
  <si>
    <t>Pública</t>
  </si>
  <si>
    <t>Associada</t>
  </si>
  <si>
    <t>PE</t>
  </si>
  <si>
    <t>1ºC</t>
  </si>
  <si>
    <t>2ºC</t>
  </si>
  <si>
    <t>3ºC</t>
  </si>
  <si>
    <t>ES</t>
  </si>
  <si>
    <t>Grupos</t>
  </si>
  <si>
    <t>Aux</t>
  </si>
  <si>
    <t>Adm</t>
  </si>
  <si>
    <t>Psi</t>
  </si>
  <si>
    <t>•</t>
  </si>
  <si>
    <t/>
  </si>
  <si>
    <t>Braga</t>
  </si>
  <si>
    <t>S</t>
  </si>
  <si>
    <t>PESSOAL DOCENTE</t>
  </si>
  <si>
    <t>Lógico</t>
  </si>
  <si>
    <t>Categoria</t>
  </si>
  <si>
    <t>Situação Prof.</t>
  </si>
  <si>
    <t>Nível Ensino</t>
  </si>
  <si>
    <t>Escalões</t>
  </si>
  <si>
    <t>AnosNãoTitular</t>
  </si>
  <si>
    <t>AnosTitular</t>
  </si>
  <si>
    <t>Hab. Literárias</t>
  </si>
  <si>
    <t>Índices</t>
  </si>
  <si>
    <t>Comentários</t>
  </si>
  <si>
    <t>Carreira/Categoria</t>
  </si>
  <si>
    <t>Situação Contratual</t>
  </si>
  <si>
    <t>Habilitações</t>
  </si>
  <si>
    <t>Índice de Vencimento</t>
  </si>
  <si>
    <t>Funções</t>
  </si>
  <si>
    <t>SIM</t>
  </si>
  <si>
    <t>Pré - Escolar</t>
  </si>
  <si>
    <t>Bacharelato</t>
  </si>
  <si>
    <t>Educação Pré - Escolar</t>
  </si>
  <si>
    <t>Não identificou, no Ponto 3, o seu grupo de Recrutamento!</t>
  </si>
  <si>
    <t>Técnico Superior</t>
  </si>
  <si>
    <t>Contrato p/ Tempo Indeterminado</t>
  </si>
  <si>
    <t>Doutoramento</t>
  </si>
  <si>
    <t>Bar</t>
  </si>
  <si>
    <t>NÃO</t>
  </si>
  <si>
    <t>QZP</t>
  </si>
  <si>
    <t>1.º Ciclo</t>
  </si>
  <si>
    <t>Licenciatura</t>
  </si>
  <si>
    <t>1º CEB</t>
  </si>
  <si>
    <t>Chefe S.A.E./Coordenador Técnico</t>
  </si>
  <si>
    <t>Contrato a Termo Resolutivo</t>
  </si>
  <si>
    <t>Mestrado</t>
  </si>
  <si>
    <t>Biblioteca/CRE</t>
  </si>
  <si>
    <t>QE</t>
  </si>
  <si>
    <t>2.º Ciclo</t>
  </si>
  <si>
    <t>Pós-Graduação</t>
  </si>
  <si>
    <t>Português e Estudos Sociais/História</t>
  </si>
  <si>
    <t xml:space="preserve">Assistente Técnico    </t>
  </si>
  <si>
    <t>2.º/3.º Ciclo</t>
  </si>
  <si>
    <t>Cantina</t>
  </si>
  <si>
    <t>3.º Ciclo</t>
  </si>
  <si>
    <t>4.º</t>
  </si>
  <si>
    <t>Português e Francês</t>
  </si>
  <si>
    <t>Encarregado Geral Operacional</t>
  </si>
  <si>
    <t>3.º Ciclo/Secundário</t>
  </si>
  <si>
    <t>Secundário</t>
  </si>
  <si>
    <t>5.º</t>
  </si>
  <si>
    <t>Português e Inglês</t>
  </si>
  <si>
    <t>Encarregado Operacional</t>
  </si>
  <si>
    <t>Laboratórios</t>
  </si>
  <si>
    <t>8.º</t>
  </si>
  <si>
    <t>Matemática e Ciências da Natureza</t>
  </si>
  <si>
    <t>Assistente Operacional</t>
  </si>
  <si>
    <t>Manutenção de Equipamentos</t>
  </si>
  <si>
    <t>9.º</t>
  </si>
  <si>
    <t>Educação Visual e Tecnológica</t>
  </si>
  <si>
    <t>Porteiro</t>
  </si>
  <si>
    <t>10.º</t>
  </si>
  <si>
    <t>Educação Musical</t>
  </si>
  <si>
    <t>Educação Física</t>
  </si>
  <si>
    <t>SASE</t>
  </si>
  <si>
    <t>Educação Moral e Religiosa Católica</t>
  </si>
  <si>
    <t>Português</t>
  </si>
  <si>
    <t>Serviços Administrativos</t>
  </si>
  <si>
    <t>Latim e Grego</t>
  </si>
  <si>
    <t>Tesoureiro</t>
  </si>
  <si>
    <t>Francês</t>
  </si>
  <si>
    <t>Outras...</t>
  </si>
  <si>
    <t>Inglês</t>
  </si>
  <si>
    <t>Alemão</t>
  </si>
  <si>
    <t>Espanhol</t>
  </si>
  <si>
    <t>História</t>
  </si>
  <si>
    <t>Modalidade</t>
  </si>
  <si>
    <t>coef.X horas</t>
  </si>
  <si>
    <t>Filosofia</t>
  </si>
  <si>
    <t>Curso</t>
  </si>
  <si>
    <t>Geografia</t>
  </si>
  <si>
    <t>Módulo</t>
  </si>
  <si>
    <t>Economia e Contabilidade</t>
  </si>
  <si>
    <t>Oficina</t>
  </si>
  <si>
    <t>Matemática</t>
  </si>
  <si>
    <t>Física e Química</t>
  </si>
  <si>
    <t>Círculo</t>
  </si>
  <si>
    <t>Biologia e Geologia</t>
  </si>
  <si>
    <t>Seminário</t>
  </si>
  <si>
    <t>Educação Tecnológica</t>
  </si>
  <si>
    <t>Estágio</t>
  </si>
  <si>
    <t>Informática</t>
  </si>
  <si>
    <t>Artes Visuais</t>
  </si>
  <si>
    <t>Música</t>
  </si>
  <si>
    <t>Educação Especial 1</t>
  </si>
  <si>
    <t>Educação Especial 2</t>
  </si>
  <si>
    <t>Educação Especial 3</t>
  </si>
  <si>
    <t>M1-32</t>
  </si>
  <si>
    <t>Música - Formação Vocacional</t>
  </si>
  <si>
    <t>Póvoa de Lanhoso</t>
  </si>
  <si>
    <t>Vieira do Minho</t>
  </si>
  <si>
    <t>P. Docente</t>
  </si>
  <si>
    <t>P. N. Docente</t>
  </si>
  <si>
    <t>Nº</t>
  </si>
  <si>
    <t>Turma</t>
  </si>
  <si>
    <t>Designação</t>
  </si>
  <si>
    <t>s</t>
  </si>
  <si>
    <t>Prof. Bibliotecário</t>
  </si>
  <si>
    <t>Prof._Bibliotecário</t>
  </si>
  <si>
    <t>BI  ou CC:</t>
  </si>
  <si>
    <t>0915</t>
  </si>
  <si>
    <t>1300</t>
  </si>
  <si>
    <t>1609</t>
  </si>
  <si>
    <t>3127</t>
  </si>
  <si>
    <t>3161</t>
  </si>
  <si>
    <t>0528</t>
  </si>
  <si>
    <t>3145</t>
  </si>
  <si>
    <t>2950</t>
  </si>
  <si>
    <t>3204</t>
  </si>
  <si>
    <t>3207</t>
  </si>
  <si>
    <t>2351</t>
  </si>
  <si>
    <t>3264</t>
  </si>
  <si>
    <t>0061</t>
  </si>
  <si>
    <t>2898</t>
  </si>
  <si>
    <t>3240</t>
  </si>
  <si>
    <t>3125</t>
  </si>
  <si>
    <t>2758</t>
  </si>
  <si>
    <t>0055</t>
  </si>
  <si>
    <t>3084</t>
  </si>
  <si>
    <t>2899</t>
  </si>
  <si>
    <t>2534</t>
  </si>
  <si>
    <t>2955</t>
  </si>
  <si>
    <t>2669</t>
  </si>
  <si>
    <t>2347</t>
  </si>
  <si>
    <t>2346</t>
  </si>
  <si>
    <t>2266</t>
  </si>
  <si>
    <t>2149</t>
  </si>
  <si>
    <t>2133</t>
  </si>
  <si>
    <t>0921</t>
  </si>
  <si>
    <t>2747</t>
  </si>
  <si>
    <t>3393</t>
  </si>
  <si>
    <t>3153</t>
  </si>
  <si>
    <t>2782</t>
  </si>
  <si>
    <t>2458</t>
  </si>
  <si>
    <t>1863</t>
  </si>
  <si>
    <t>1821</t>
  </si>
  <si>
    <t>2454</t>
  </si>
  <si>
    <t>2626</t>
  </si>
  <si>
    <t>3193</t>
  </si>
  <si>
    <t>2361</t>
  </si>
  <si>
    <t>3259</t>
  </si>
  <si>
    <t>2681</t>
  </si>
  <si>
    <t>2811</t>
  </si>
  <si>
    <t>2452</t>
  </si>
  <si>
    <t>2502</t>
  </si>
  <si>
    <t>2675</t>
  </si>
  <si>
    <t>3306</t>
  </si>
  <si>
    <t>2902</t>
  </si>
  <si>
    <t>2498</t>
  </si>
  <si>
    <t>1619</t>
  </si>
  <si>
    <t>2670</t>
  </si>
  <si>
    <t>1869</t>
  </si>
  <si>
    <t>3214</t>
  </si>
  <si>
    <t>2242</t>
  </si>
  <si>
    <t>3367</t>
  </si>
  <si>
    <t>2763</t>
  </si>
  <si>
    <t>3296</t>
  </si>
  <si>
    <t>1673</t>
  </si>
  <si>
    <t>2627</t>
  </si>
  <si>
    <t>2751</t>
  </si>
  <si>
    <t>2499</t>
  </si>
  <si>
    <t>3017</t>
  </si>
  <si>
    <t>2896</t>
  </si>
  <si>
    <t>1752</t>
  </si>
  <si>
    <t>2966</t>
  </si>
  <si>
    <t>2278</t>
  </si>
  <si>
    <t>2635</t>
  </si>
  <si>
    <t>3397</t>
  </si>
  <si>
    <t>2243</t>
  </si>
  <si>
    <t>2629</t>
  </si>
  <si>
    <t>2469</t>
  </si>
  <si>
    <t>3279</t>
  </si>
  <si>
    <t>3143</t>
  </si>
  <si>
    <t>3045</t>
  </si>
  <si>
    <t>3002</t>
  </si>
  <si>
    <t>1312</t>
  </si>
  <si>
    <t>3265</t>
  </si>
  <si>
    <t>1932</t>
  </si>
  <si>
    <t>2604</t>
  </si>
  <si>
    <t>2404</t>
  </si>
  <si>
    <t>2290</t>
  </si>
  <si>
    <t>3137</t>
  </si>
  <si>
    <t>2229</t>
  </si>
  <si>
    <t>2412</t>
  </si>
  <si>
    <t>0081</t>
  </si>
  <si>
    <t>2683</t>
  </si>
  <si>
    <t>3252</t>
  </si>
  <si>
    <t>2637</t>
  </si>
  <si>
    <t>1904</t>
  </si>
  <si>
    <t>1858</t>
  </si>
  <si>
    <t>3018</t>
  </si>
  <si>
    <t>2394</t>
  </si>
  <si>
    <t>2540</t>
  </si>
  <si>
    <t>3121</t>
  </si>
  <si>
    <t>3004</t>
  </si>
  <si>
    <t>3329</t>
  </si>
  <si>
    <t>1725</t>
  </si>
  <si>
    <t>1938</t>
  </si>
  <si>
    <t>3333</t>
  </si>
  <si>
    <t>3019</t>
  </si>
  <si>
    <t>3217</t>
  </si>
  <si>
    <t>3307</t>
  </si>
  <si>
    <t>2748</t>
  </si>
  <si>
    <t>2056</t>
  </si>
  <si>
    <t>3173</t>
  </si>
  <si>
    <t>3324</t>
  </si>
  <si>
    <t>2671</t>
  </si>
  <si>
    <t>3187</t>
  </si>
  <si>
    <t>2568</t>
  </si>
  <si>
    <t>1966</t>
  </si>
  <si>
    <t>1894</t>
  </si>
  <si>
    <t>2890</t>
  </si>
  <si>
    <t>3026</t>
  </si>
  <si>
    <t>2487</t>
  </si>
  <si>
    <t>2776</t>
  </si>
  <si>
    <t>3396</t>
  </si>
  <si>
    <t>3197</t>
  </si>
  <si>
    <t>3323</t>
  </si>
  <si>
    <t>2565</t>
  </si>
  <si>
    <t>2554</t>
  </si>
  <si>
    <t>1633</t>
  </si>
  <si>
    <t>2111</t>
  </si>
  <si>
    <t>2390</t>
  </si>
  <si>
    <t>2271</t>
  </si>
  <si>
    <t>2044</t>
  </si>
  <si>
    <t>2991</t>
  </si>
  <si>
    <t>2967</t>
  </si>
  <si>
    <t>3241</t>
  </si>
  <si>
    <t>3113</t>
  </si>
  <si>
    <t>2979</t>
  </si>
  <si>
    <t>2300</t>
  </si>
  <si>
    <t>2644</t>
  </si>
  <si>
    <t>2600</t>
  </si>
  <si>
    <t>2269</t>
  </si>
  <si>
    <t>2352</t>
  </si>
  <si>
    <t>2308</t>
  </si>
  <si>
    <t>3342</t>
  </si>
  <si>
    <t>2114</t>
  </si>
  <si>
    <t>3297</t>
  </si>
  <si>
    <t>2956</t>
  </si>
  <si>
    <t>1830</t>
  </si>
  <si>
    <t>3330</t>
  </si>
  <si>
    <t>2438</t>
  </si>
  <si>
    <t>3105</t>
  </si>
  <si>
    <t>2993</t>
  </si>
  <si>
    <t>3050</t>
  </si>
  <si>
    <t>2332</t>
  </si>
  <si>
    <t>2794</t>
  </si>
  <si>
    <t>1903</t>
  </si>
  <si>
    <t>3292</t>
  </si>
  <si>
    <t>2972</t>
  </si>
  <si>
    <t>2639</t>
  </si>
  <si>
    <t>2957</t>
  </si>
  <si>
    <t>2572</t>
  </si>
  <si>
    <t>3364</t>
  </si>
  <si>
    <t>2235</t>
  </si>
  <si>
    <t>3037</t>
  </si>
  <si>
    <t>3385</t>
  </si>
  <si>
    <t>3347</t>
  </si>
  <si>
    <t>1800</t>
  </si>
  <si>
    <t>2429</t>
  </si>
  <si>
    <t>3374</t>
  </si>
  <si>
    <t>2621</t>
  </si>
  <si>
    <t>3405</t>
  </si>
  <si>
    <t>2485</t>
  </si>
  <si>
    <t>1702</t>
  </si>
  <si>
    <t>3176</t>
  </si>
  <si>
    <t>2533</t>
  </si>
  <si>
    <t>2414</t>
  </si>
  <si>
    <t>2974</t>
  </si>
  <si>
    <t>3200</t>
  </si>
  <si>
    <t>2895</t>
  </si>
  <si>
    <t>3030</t>
  </si>
  <si>
    <t>2377</t>
  </si>
  <si>
    <t>1864</t>
  </si>
  <si>
    <t>3085</t>
  </si>
  <si>
    <t>2958</t>
  </si>
  <si>
    <t>2807</t>
  </si>
  <si>
    <t>2901</t>
  </si>
  <si>
    <t>2563</t>
  </si>
  <si>
    <t>3151</t>
  </si>
  <si>
    <t>2080</t>
  </si>
  <si>
    <t>2460</t>
  </si>
  <si>
    <t>1568</t>
  </si>
  <si>
    <t>2094</t>
  </si>
  <si>
    <t>2701</t>
  </si>
  <si>
    <t>1883</t>
  </si>
  <si>
    <t>3175</t>
  </si>
  <si>
    <t>3051</t>
  </si>
  <si>
    <t>2732</t>
  </si>
  <si>
    <t>2420</t>
  </si>
  <si>
    <t>3178</t>
  </si>
  <si>
    <t>2277</t>
  </si>
  <si>
    <t>2963</t>
  </si>
  <si>
    <t>3375</t>
  </si>
  <si>
    <t>2995</t>
  </si>
  <si>
    <t>3344</t>
  </si>
  <si>
    <t>3065</t>
  </si>
  <si>
    <t>2431</t>
  </si>
  <si>
    <t>1887</t>
  </si>
  <si>
    <t>2692</t>
  </si>
  <si>
    <t>2904</t>
  </si>
  <si>
    <t>3023</t>
  </si>
  <si>
    <t>2685</t>
  </si>
  <si>
    <t>2928</t>
  </si>
  <si>
    <t>2239</t>
  </si>
  <si>
    <t>3210</t>
  </si>
  <si>
    <t>2999</t>
  </si>
  <si>
    <t>3392</t>
  </si>
  <si>
    <t>3144</t>
  </si>
  <si>
    <t>2678</t>
  </si>
  <si>
    <t>2432</t>
  </si>
  <si>
    <t>3345</t>
  </si>
  <si>
    <t>3270</t>
  </si>
  <si>
    <t>2932</t>
  </si>
  <si>
    <t>3015</t>
  </si>
  <si>
    <t>3262</t>
  </si>
  <si>
    <t>2461</t>
  </si>
  <si>
    <t>2994</t>
  </si>
  <si>
    <t>2917</t>
  </si>
  <si>
    <t>3027</t>
  </si>
  <si>
    <t>3305</t>
  </si>
  <si>
    <t>3095</t>
  </si>
  <si>
    <t>2512</t>
  </si>
  <si>
    <t>3275</t>
  </si>
  <si>
    <t>1975</t>
  </si>
  <si>
    <t>2524</t>
  </si>
  <si>
    <t>2115</t>
  </si>
  <si>
    <t>1996</t>
  </si>
  <si>
    <t>1997</t>
  </si>
  <si>
    <t>3346</t>
  </si>
  <si>
    <t>2889</t>
  </si>
  <si>
    <t>3198</t>
  </si>
  <si>
    <t>2515</t>
  </si>
  <si>
    <t>2517</t>
  </si>
  <si>
    <t>2709</t>
  </si>
  <si>
    <t>2657</t>
  </si>
  <si>
    <t>3020</t>
  </si>
  <si>
    <t>3009</t>
  </si>
  <si>
    <t>3407</t>
  </si>
  <si>
    <t>3052</t>
  </si>
  <si>
    <t>3107</t>
  </si>
  <si>
    <t>2495</t>
  </si>
  <si>
    <t>3290</t>
  </si>
  <si>
    <t>2808</t>
  </si>
  <si>
    <t>3029</t>
  </si>
  <si>
    <t>3087</t>
  </si>
  <si>
    <t>2677</t>
  </si>
  <si>
    <t>2164</t>
  </si>
  <si>
    <t>2463</t>
  </si>
  <si>
    <t>2591</t>
  </si>
  <si>
    <t>2129</t>
  </si>
  <si>
    <t>3044</t>
  </si>
  <si>
    <t>3152</t>
  </si>
  <si>
    <t>2795</t>
  </si>
  <si>
    <t>3179</t>
  </si>
  <si>
    <t>2664</t>
  </si>
  <si>
    <t>3379</t>
  </si>
  <si>
    <t>1983</t>
  </si>
  <si>
    <t>3014</t>
  </si>
  <si>
    <t>3293</t>
  </si>
  <si>
    <t>3212</t>
  </si>
  <si>
    <t>2500</t>
  </si>
  <si>
    <t>2620</t>
  </si>
  <si>
    <t>3224</t>
  </si>
  <si>
    <t>2046</t>
  </si>
  <si>
    <t>2527</t>
  </si>
  <si>
    <t>2892</t>
  </si>
  <si>
    <t>3381</t>
  </si>
  <si>
    <t>2010</t>
  </si>
  <si>
    <t>1440</t>
  </si>
  <si>
    <t>3261</t>
  </si>
  <si>
    <t>2997</t>
  </si>
  <si>
    <t>3063</t>
  </si>
  <si>
    <t>2480</t>
  </si>
  <si>
    <t>3142</t>
  </si>
  <si>
    <t>2163</t>
  </si>
  <si>
    <t>3291</t>
  </si>
  <si>
    <t>2888</t>
  </si>
  <si>
    <t>3124</t>
  </si>
  <si>
    <t>2156</t>
  </si>
  <si>
    <t>3177</t>
  </si>
  <si>
    <t>3398</t>
  </si>
  <si>
    <t>3031</t>
  </si>
  <si>
    <t>3005</t>
  </si>
  <si>
    <t>3352</t>
  </si>
  <si>
    <t>2385</t>
  </si>
  <si>
    <t>3249</t>
  </si>
  <si>
    <t>2398</t>
  </si>
  <si>
    <t>2162</t>
  </si>
  <si>
    <t>2891</t>
  </si>
  <si>
    <t>3384</t>
  </si>
  <si>
    <t>3251</t>
  </si>
  <si>
    <t>2440</t>
  </si>
  <si>
    <t>2201</t>
  </si>
  <si>
    <t>2424</t>
  </si>
  <si>
    <t>3010</t>
  </si>
  <si>
    <t>3123</t>
  </si>
  <si>
    <t>2569</t>
  </si>
  <si>
    <t>3410</t>
  </si>
  <si>
    <t>2157</t>
  </si>
  <si>
    <t>3326</t>
  </si>
  <si>
    <t>2827</t>
  </si>
  <si>
    <t>2851</t>
  </si>
  <si>
    <t>3280</t>
  </si>
  <si>
    <t>3340</t>
  </si>
  <si>
    <t>3039</t>
  </si>
  <si>
    <t>2158</t>
  </si>
  <si>
    <t>2673</t>
  </si>
  <si>
    <t>2973</t>
  </si>
  <si>
    <t>3086</t>
  </si>
  <si>
    <t>3388</t>
  </si>
  <si>
    <t>3360</t>
  </si>
  <si>
    <t>3141</t>
  </si>
  <si>
    <t>2857</t>
  </si>
  <si>
    <t>2155</t>
  </si>
  <si>
    <t>3368</t>
  </si>
  <si>
    <t>2091</t>
  </si>
  <si>
    <t>3325</t>
  </si>
  <si>
    <t>2200</t>
  </si>
  <si>
    <t>2754</t>
  </si>
  <si>
    <t>2395</t>
  </si>
  <si>
    <t>2969</t>
  </si>
  <si>
    <t>3184</t>
  </si>
  <si>
    <t>3353</t>
  </si>
  <si>
    <t>2116</t>
  </si>
  <si>
    <t>2388</t>
  </si>
  <si>
    <t>3328</t>
  </si>
  <si>
    <t>3276</t>
  </si>
  <si>
    <t>3120</t>
  </si>
  <si>
    <t>3072</t>
  </si>
  <si>
    <t>2367</t>
  </si>
  <si>
    <t>1477</t>
  </si>
  <si>
    <t>2462</t>
  </si>
  <si>
    <t>3332</t>
  </si>
  <si>
    <t>3110</t>
  </si>
  <si>
    <t>2441</t>
  </si>
  <si>
    <t>3402</t>
  </si>
  <si>
    <t>3042</t>
  </si>
  <si>
    <t>3253</t>
  </si>
  <si>
    <t>3218</t>
  </si>
  <si>
    <t>1370</t>
  </si>
  <si>
    <t>1569</t>
  </si>
  <si>
    <t>3327</t>
  </si>
  <si>
    <t>3310</t>
  </si>
  <si>
    <t>2959</t>
  </si>
  <si>
    <t>3215</t>
  </si>
  <si>
    <t>3001</t>
  </si>
  <si>
    <t>2893</t>
  </si>
  <si>
    <t>3272</t>
  </si>
  <si>
    <t>3000</t>
  </si>
  <si>
    <t>2667</t>
  </si>
  <si>
    <t>3277</t>
  </si>
  <si>
    <t>3309</t>
  </si>
  <si>
    <t>3061</t>
  </si>
  <si>
    <t>1839</t>
  </si>
  <si>
    <t>2978</t>
  </si>
  <si>
    <t>2549</t>
  </si>
  <si>
    <t>3181</t>
  </si>
  <si>
    <t>2416</t>
  </si>
  <si>
    <t>3331</t>
  </si>
  <si>
    <t>2479</t>
  </si>
  <si>
    <t>3362</t>
  </si>
  <si>
    <t>2507</t>
  </si>
  <si>
    <t>3180</t>
  </si>
  <si>
    <t>3040</t>
  </si>
  <si>
    <t>3008</t>
  </si>
  <si>
    <t>3126</t>
  </si>
  <si>
    <t>3370</t>
  </si>
  <si>
    <t>3312</t>
  </si>
  <si>
    <t>2477</t>
  </si>
  <si>
    <t>3007</t>
  </si>
  <si>
    <t>2658</t>
  </si>
  <si>
    <t>1711</t>
  </si>
  <si>
    <t>2900</t>
  </si>
  <si>
    <t>2655</t>
  </si>
  <si>
    <t>3225</t>
  </si>
  <si>
    <t>2202</t>
  </si>
  <si>
    <t>2417</t>
  </si>
  <si>
    <t>3099</t>
  </si>
  <si>
    <t>2970</t>
  </si>
  <si>
    <t>3401</t>
  </si>
  <si>
    <t>2853</t>
  </si>
  <si>
    <t>2510</t>
  </si>
  <si>
    <t>3273</t>
  </si>
  <si>
    <t>2508</t>
  </si>
  <si>
    <t>3028</t>
  </si>
  <si>
    <t>3278</t>
  </si>
  <si>
    <t>3088</t>
  </si>
  <si>
    <t>2613</t>
  </si>
  <si>
    <t>3308</t>
  </si>
  <si>
    <t>2964</t>
  </si>
  <si>
    <t>3219</t>
  </si>
  <si>
    <t>1472</t>
  </si>
  <si>
    <t>3334</t>
  </si>
  <si>
    <t>1191</t>
  </si>
  <si>
    <t>3159</t>
  </si>
  <si>
    <t>3336</t>
  </si>
  <si>
    <t>2960</t>
  </si>
  <si>
    <t>3335</t>
  </si>
  <si>
    <t>1811</t>
  </si>
  <si>
    <t>2760</t>
  </si>
  <si>
    <t>2746</t>
  </si>
  <si>
    <t>0437</t>
  </si>
  <si>
    <t>0521</t>
  </si>
  <si>
    <t>2323</t>
  </si>
  <si>
    <t>2828</t>
  </si>
  <si>
    <t>1138</t>
  </si>
  <si>
    <t>1319</t>
  </si>
  <si>
    <t>0583</t>
  </si>
  <si>
    <t>3066</t>
  </si>
  <si>
    <t>2446</t>
  </si>
  <si>
    <t>0520</t>
  </si>
  <si>
    <t>0683</t>
  </si>
  <si>
    <t>0560</t>
  </si>
  <si>
    <t>2345</t>
  </si>
  <si>
    <t>0011</t>
  </si>
  <si>
    <t>1835</t>
  </si>
  <si>
    <t>0074</t>
  </si>
  <si>
    <t>0669</t>
  </si>
  <si>
    <t>1824</t>
  </si>
  <si>
    <t>1879</t>
  </si>
  <si>
    <t>1804</t>
  </si>
  <si>
    <t>2299</t>
  </si>
  <si>
    <t>2177</t>
  </si>
  <si>
    <t>0002</t>
  </si>
  <si>
    <t>2112</t>
  </si>
  <si>
    <t>0078</t>
  </si>
  <si>
    <t>1670</t>
  </si>
  <si>
    <t>1350</t>
  </si>
  <si>
    <t>1661</t>
  </si>
  <si>
    <t>0263</t>
  </si>
  <si>
    <t>0010</t>
  </si>
  <si>
    <t>1624</t>
  </si>
  <si>
    <t>1492</t>
  </si>
  <si>
    <t>0241</t>
  </si>
  <si>
    <t>0884</t>
  </si>
  <si>
    <t>0862</t>
  </si>
  <si>
    <t>0826</t>
  </si>
  <si>
    <t>2268</t>
  </si>
  <si>
    <t>2666</t>
  </si>
  <si>
    <t>1140</t>
  </si>
  <si>
    <t>0237</t>
  </si>
  <si>
    <t>2103</t>
  </si>
  <si>
    <t>1818</t>
  </si>
  <si>
    <t>0414</t>
  </si>
  <si>
    <t>3053</t>
  </si>
  <si>
    <t>0678</t>
  </si>
  <si>
    <t>2217</t>
  </si>
  <si>
    <t>2324</t>
  </si>
  <si>
    <t>1232</t>
  </si>
  <si>
    <t>0109</t>
  </si>
  <si>
    <t>1076</t>
  </si>
  <si>
    <t>0236</t>
  </si>
  <si>
    <t>1838</t>
  </si>
  <si>
    <t>1849</t>
  </si>
  <si>
    <t>1662</t>
  </si>
  <si>
    <t>2184</t>
  </si>
  <si>
    <t>1641</t>
  </si>
  <si>
    <t>1112</t>
  </si>
  <si>
    <t>0465</t>
  </si>
  <si>
    <t>0946</t>
  </si>
  <si>
    <t>2434</t>
  </si>
  <si>
    <t>1500</t>
  </si>
  <si>
    <t>0296</t>
  </si>
  <si>
    <t>1078</t>
  </si>
  <si>
    <t>1669</t>
  </si>
  <si>
    <t>1454</t>
  </si>
  <si>
    <t>0940</t>
  </si>
  <si>
    <t>2244</t>
  </si>
  <si>
    <t>2131</t>
  </si>
  <si>
    <t>0679</t>
  </si>
  <si>
    <t>1327</t>
  </si>
  <si>
    <t>0502</t>
  </si>
  <si>
    <t>0537</t>
  </si>
  <si>
    <t>3222</t>
  </si>
  <si>
    <t>0035</t>
  </si>
  <si>
    <t>0068</t>
  </si>
  <si>
    <t>0808</t>
  </si>
  <si>
    <t>2186</t>
  </si>
  <si>
    <t>1357</t>
  </si>
  <si>
    <t>1779</t>
  </si>
  <si>
    <t>1871</t>
  </si>
  <si>
    <t>1648</t>
  </si>
  <si>
    <t>0597</t>
  </si>
  <si>
    <t>1145</t>
  </si>
  <si>
    <t>1328</t>
  </si>
  <si>
    <t>0943</t>
  </si>
  <si>
    <t>1759</t>
  </si>
  <si>
    <t>0877</t>
  </si>
  <si>
    <t>1380</t>
  </si>
  <si>
    <t>1117</t>
  </si>
  <si>
    <t>1736</t>
  </si>
  <si>
    <t>0424</t>
  </si>
  <si>
    <t>0434</t>
  </si>
  <si>
    <t>2283</t>
  </si>
  <si>
    <t>0791</t>
  </si>
  <si>
    <t>0801</t>
  </si>
  <si>
    <t>0573</t>
  </si>
  <si>
    <t>0522</t>
  </si>
  <si>
    <t>0853</t>
  </si>
  <si>
    <t>0308</t>
  </si>
  <si>
    <t>1629</t>
  </si>
  <si>
    <t>1634</t>
  </si>
  <si>
    <t>1717</t>
  </si>
  <si>
    <t>0744</t>
  </si>
  <si>
    <t>0235</t>
  </si>
  <si>
    <t>1533</t>
  </si>
  <si>
    <t>0887</t>
  </si>
  <si>
    <t>1364</t>
  </si>
  <si>
    <t>0330</t>
  </si>
  <si>
    <t>0084</t>
  </si>
  <si>
    <t>2981</t>
  </si>
  <si>
    <t>0566</t>
  </si>
  <si>
    <t>1450</t>
  </si>
  <si>
    <t>1465</t>
  </si>
  <si>
    <t>0331</t>
  </si>
  <si>
    <t>1028</t>
  </si>
  <si>
    <t>0781</t>
  </si>
  <si>
    <t>1901</t>
  </si>
  <si>
    <t>0072</t>
  </si>
  <si>
    <t>1526</t>
  </si>
  <si>
    <t>0579</t>
  </si>
  <si>
    <t>2325</t>
  </si>
  <si>
    <t>0518</t>
  </si>
  <si>
    <t>0581</t>
  </si>
  <si>
    <t>1507</t>
  </si>
  <si>
    <t>2077</t>
  </si>
  <si>
    <t>1302</t>
  </si>
  <si>
    <t>2514</t>
  </si>
  <si>
    <t>1664</t>
  </si>
  <si>
    <t>0545</t>
  </si>
  <si>
    <t>1349</t>
  </si>
  <si>
    <t>1626</t>
  </si>
  <si>
    <t>1672</t>
  </si>
  <si>
    <t>2614</t>
  </si>
  <si>
    <t>0001</t>
  </si>
  <si>
    <t>1865</t>
  </si>
  <si>
    <t>1231</t>
  </si>
  <si>
    <t>1374</t>
  </si>
  <si>
    <t>1754</t>
  </si>
  <si>
    <t>2521</t>
  </si>
  <si>
    <t>1383</t>
  </si>
  <si>
    <t>0939</t>
  </si>
  <si>
    <t>2288</t>
  </si>
  <si>
    <t>0487</t>
  </si>
  <si>
    <t>0689</t>
  </si>
  <si>
    <t>1504</t>
  </si>
  <si>
    <t>0122</t>
  </si>
  <si>
    <t>0007</t>
  </si>
  <si>
    <t>1651</t>
  </si>
  <si>
    <t>2618</t>
  </si>
  <si>
    <t>1051</t>
  </si>
  <si>
    <t>0825</t>
  </si>
  <si>
    <t>1807</t>
  </si>
  <si>
    <t>0008</t>
  </si>
  <si>
    <t>0272</t>
  </si>
  <si>
    <t>0089</t>
  </si>
  <si>
    <t>0059</t>
  </si>
  <si>
    <t>0496</t>
  </si>
  <si>
    <t>0026</t>
  </si>
  <si>
    <t>1814</t>
  </si>
  <si>
    <t>1723</t>
  </si>
  <si>
    <t>1564</t>
  </si>
  <si>
    <t>1330</t>
  </si>
  <si>
    <t>2689</t>
  </si>
  <si>
    <t>0598</t>
  </si>
  <si>
    <t>1952</t>
  </si>
  <si>
    <t>1652</t>
  </si>
  <si>
    <t>0079</t>
  </si>
  <si>
    <t>0812</t>
  </si>
  <si>
    <t>0606</t>
  </si>
  <si>
    <t>0395</t>
  </si>
  <si>
    <t>0097</t>
  </si>
  <si>
    <t>0663</t>
  </si>
  <si>
    <t>0724</t>
  </si>
  <si>
    <t>0013</t>
  </si>
  <si>
    <t>3155</t>
  </si>
  <si>
    <t>1525</t>
  </si>
  <si>
    <t>2726</t>
  </si>
  <si>
    <t>1352</t>
  </si>
  <si>
    <t>1583</t>
  </si>
  <si>
    <t>1912</t>
  </si>
  <si>
    <t>2128</t>
  </si>
  <si>
    <t>0633</t>
  </si>
  <si>
    <t>0674</t>
  </si>
  <si>
    <t>3395</t>
  </si>
  <si>
    <t>2192</t>
  </si>
  <si>
    <t>0066</t>
  </si>
  <si>
    <t>0970</t>
  </si>
  <si>
    <t>0507</t>
  </si>
  <si>
    <t>1780</t>
  </si>
  <si>
    <t>0156</t>
  </si>
  <si>
    <t>0944</t>
  </si>
  <si>
    <t>0088</t>
  </si>
  <si>
    <t>0100</t>
  </si>
  <si>
    <t>0895</t>
  </si>
  <si>
    <t>0615</t>
  </si>
  <si>
    <t>0731</t>
  </si>
  <si>
    <t>1757</t>
  </si>
  <si>
    <t>1930</t>
  </si>
  <si>
    <t>2011</t>
  </si>
  <si>
    <t>0152</t>
  </si>
  <si>
    <t>0682</t>
  </si>
  <si>
    <t>0536</t>
  </si>
  <si>
    <t>1447</t>
  </si>
  <si>
    <t>1579</t>
  </si>
  <si>
    <t>3074</t>
  </si>
  <si>
    <t>0479</t>
  </si>
  <si>
    <t>1688</t>
  </si>
  <si>
    <t>0042</t>
  </si>
  <si>
    <t>0105</t>
  </si>
  <si>
    <t>0151</t>
  </si>
  <si>
    <t>3185</t>
  </si>
  <si>
    <t>2366</t>
  </si>
  <si>
    <t>2475</t>
  </si>
  <si>
    <t>3056</t>
  </si>
  <si>
    <t>1777</t>
  </si>
  <si>
    <t>1786</t>
  </si>
  <si>
    <t>0069</t>
  </si>
  <si>
    <t>0695</t>
  </si>
  <si>
    <t>0349</t>
  </si>
  <si>
    <t>0485</t>
  </si>
  <si>
    <t>1590</t>
  </si>
  <si>
    <t>0638</t>
  </si>
  <si>
    <t>0270</t>
  </si>
  <si>
    <t>0840</t>
  </si>
  <si>
    <t>2721</t>
  </si>
  <si>
    <t>1414</t>
  </si>
  <si>
    <t>0003</t>
  </si>
  <si>
    <t>0740</t>
  </si>
  <si>
    <t>0481</t>
  </si>
  <si>
    <t>1733</t>
  </si>
  <si>
    <t>1731</t>
  </si>
  <si>
    <t>2086</t>
  </si>
  <si>
    <t>2222</t>
  </si>
  <si>
    <t>1379</t>
  </si>
  <si>
    <t>2687</t>
  </si>
  <si>
    <t>2212</t>
  </si>
  <si>
    <t>1276</t>
  </si>
  <si>
    <t>0575</t>
  </si>
  <si>
    <t>0576</t>
  </si>
  <si>
    <t>0141</t>
  </si>
  <si>
    <t>0688</t>
  </si>
  <si>
    <t>2185</t>
  </si>
  <si>
    <t>0835</t>
  </si>
  <si>
    <t>0140</t>
  </si>
  <si>
    <t>0807</t>
  </si>
  <si>
    <t>0090</t>
  </si>
  <si>
    <t>0378</t>
  </si>
  <si>
    <t>2832</t>
  </si>
  <si>
    <t>0524</t>
  </si>
  <si>
    <t>2617</t>
  </si>
  <si>
    <t>2106</t>
  </si>
  <si>
    <t>1628</t>
  </si>
  <si>
    <t>0046</t>
  </si>
  <si>
    <t>0398</t>
  </si>
  <si>
    <t>3078</t>
  </si>
  <si>
    <t>0516</t>
  </si>
  <si>
    <t>2716</t>
  </si>
  <si>
    <t>3146</t>
  </si>
  <si>
    <t>0622</t>
  </si>
  <si>
    <t>2633</t>
  </si>
  <si>
    <t>0394</t>
  </si>
  <si>
    <t>0764</t>
  </si>
  <si>
    <t>1182</t>
  </si>
  <si>
    <t>0555</t>
  </si>
  <si>
    <t>0458</t>
  </si>
  <si>
    <t>1277</t>
  </si>
  <si>
    <t>0708</t>
  </si>
  <si>
    <t>1386</t>
  </si>
  <si>
    <t>3202</t>
  </si>
  <si>
    <t>1612</t>
  </si>
  <si>
    <t>0614</t>
  </si>
  <si>
    <t>1687</t>
  </si>
  <si>
    <t>1902</t>
  </si>
  <si>
    <t>1885</t>
  </si>
  <si>
    <t>1701</t>
  </si>
  <si>
    <t>0976</t>
  </si>
  <si>
    <t>2750</t>
  </si>
  <si>
    <t>0636</t>
  </si>
  <si>
    <t>0146</t>
  </si>
  <si>
    <t>0830</t>
  </si>
  <si>
    <t>2135</t>
  </si>
  <si>
    <t>1765</t>
  </si>
  <si>
    <t>0726</t>
  </si>
  <si>
    <t>1689</t>
  </si>
  <si>
    <t>1388</t>
  </si>
  <si>
    <t>1735</t>
  </si>
  <si>
    <t>0723</t>
  </si>
  <si>
    <t>2171</t>
  </si>
  <si>
    <t>1377</t>
  </si>
  <si>
    <t>1577</t>
  </si>
  <si>
    <t>0014</t>
  </si>
  <si>
    <t>0086</t>
  </si>
  <si>
    <t>1489</t>
  </si>
  <si>
    <t>3254</t>
  </si>
  <si>
    <t>1782</t>
  </si>
  <si>
    <t>0083</t>
  </si>
  <si>
    <t>0643</t>
  </si>
  <si>
    <t>1425</t>
  </si>
  <si>
    <t>1520</t>
  </si>
  <si>
    <t>2798</t>
  </si>
  <si>
    <t>1105</t>
  </si>
  <si>
    <t>0073</t>
  </si>
  <si>
    <t>0256</t>
  </si>
  <si>
    <t>1671</t>
  </si>
  <si>
    <t>1713</t>
  </si>
  <si>
    <t>1926</t>
  </si>
  <si>
    <t>2840</t>
  </si>
  <si>
    <t>1986</t>
  </si>
  <si>
    <t>0945</t>
  </si>
  <si>
    <t>0580</t>
  </si>
  <si>
    <t>0071</t>
  </si>
  <si>
    <t>1090</t>
  </si>
  <si>
    <t>1100</t>
  </si>
  <si>
    <t>0547</t>
  </si>
  <si>
    <t>2908</t>
  </si>
  <si>
    <t>2219</t>
  </si>
  <si>
    <t>0661</t>
  </si>
  <si>
    <t>2176</t>
  </si>
  <si>
    <t>0287</t>
  </si>
  <si>
    <t>0687</t>
  </si>
  <si>
    <t>0700</t>
  </si>
  <si>
    <t>0749</t>
  </si>
  <si>
    <t>2102</t>
  </si>
  <si>
    <t>2168</t>
  </si>
  <si>
    <t>0427</t>
  </si>
  <si>
    <t>0754</t>
  </si>
  <si>
    <t>0401</t>
  </si>
  <si>
    <t>1613</t>
  </si>
  <si>
    <t>1820</t>
  </si>
  <si>
    <t>2652</t>
  </si>
  <si>
    <t>0956</t>
  </si>
  <si>
    <t>1716</t>
  </si>
  <si>
    <t>1115</t>
  </si>
  <si>
    <t>0667</t>
  </si>
  <si>
    <t>0933</t>
  </si>
  <si>
    <t>1825</t>
  </si>
  <si>
    <t>2247</t>
  </si>
  <si>
    <t>2410</t>
  </si>
  <si>
    <t>2752</t>
  </si>
  <si>
    <t>2781</t>
  </si>
  <si>
    <t>2774</t>
  </si>
  <si>
    <t>1064</t>
  </si>
  <si>
    <t>2301</t>
  </si>
  <si>
    <t>0225</t>
  </si>
  <si>
    <t>1991</t>
  </si>
  <si>
    <t>1639</t>
  </si>
  <si>
    <t>1721</t>
  </si>
  <si>
    <t>1376</t>
  </si>
  <si>
    <t>0676</t>
  </si>
  <si>
    <t>1227</t>
  </si>
  <si>
    <t>3199</t>
  </si>
  <si>
    <t>1655</t>
  </si>
  <si>
    <t>0020</t>
  </si>
  <si>
    <t>0599</t>
  </si>
  <si>
    <t>0543</t>
  </si>
  <si>
    <t>1954</t>
  </si>
  <si>
    <t>2013</t>
  </si>
  <si>
    <t>1199</t>
  </si>
  <si>
    <t>2866</t>
  </si>
  <si>
    <t>0551</t>
  </si>
  <si>
    <t>1252</t>
  </si>
  <si>
    <t>1813</t>
  </si>
  <si>
    <t>1458</t>
  </si>
  <si>
    <t>1126</t>
  </si>
  <si>
    <t>0613</t>
  </si>
  <si>
    <t>0468</t>
  </si>
  <si>
    <t>3149</t>
  </si>
  <si>
    <t>0577</t>
  </si>
  <si>
    <t>2169</t>
  </si>
  <si>
    <t>0248</t>
  </si>
  <si>
    <t>1691</t>
  </si>
  <si>
    <t>3080</t>
  </si>
  <si>
    <t>2982</t>
  </si>
  <si>
    <t>0544</t>
  </si>
  <si>
    <t>0701</t>
  </si>
  <si>
    <t>2779</t>
  </si>
  <si>
    <t>0533</t>
  </si>
  <si>
    <t>1915</t>
  </si>
  <si>
    <t>3075</t>
  </si>
  <si>
    <t>0200</t>
  </si>
  <si>
    <t>2041</t>
  </si>
  <si>
    <t>2036</t>
  </si>
  <si>
    <t>0553</t>
  </si>
  <si>
    <t>1297</t>
  </si>
  <si>
    <t>1461</t>
  </si>
  <si>
    <t>2476</t>
  </si>
  <si>
    <t>2199</t>
  </si>
  <si>
    <t>2472</t>
  </si>
  <si>
    <t>1208</t>
  </si>
  <si>
    <t>2054</t>
  </si>
  <si>
    <t>3048</t>
  </si>
  <si>
    <t>2719</t>
  </si>
  <si>
    <t>2493</t>
  </si>
  <si>
    <t>0761</t>
  </si>
  <si>
    <t>0918</t>
  </si>
  <si>
    <t>0916</t>
  </si>
  <si>
    <t>2718</t>
  </si>
  <si>
    <t>2804</t>
  </si>
  <si>
    <t>0102</t>
  </si>
  <si>
    <t>2725</t>
  </si>
  <si>
    <t>0617</t>
  </si>
  <si>
    <t>1536</t>
  </si>
  <si>
    <t>2984</t>
  </si>
  <si>
    <t>2624</t>
  </si>
  <si>
    <t>1449</t>
  </si>
  <si>
    <t>0273</t>
  </si>
  <si>
    <t>0257</t>
  </si>
  <si>
    <t>3079</t>
  </si>
  <si>
    <t>1644</t>
  </si>
  <si>
    <t>0297</t>
  </si>
  <si>
    <t>1168</t>
  </si>
  <si>
    <t>2526</t>
  </si>
  <si>
    <t>1837</t>
  </si>
  <si>
    <t>1663</t>
  </si>
  <si>
    <t>0778</t>
  </si>
  <si>
    <t>2045</t>
  </si>
  <si>
    <t>0527</t>
  </si>
  <si>
    <t>0562</t>
  </si>
  <si>
    <t>1971</t>
  </si>
  <si>
    <t>1260</t>
  </si>
  <si>
    <t>1789</t>
  </si>
  <si>
    <t>3227</t>
  </si>
  <si>
    <t>1741</t>
  </si>
  <si>
    <t>1092</t>
  </si>
  <si>
    <t>2315</t>
  </si>
  <si>
    <t>0469</t>
  </si>
  <si>
    <t>1870</t>
  </si>
  <si>
    <t>1985</t>
  </si>
  <si>
    <t>0339</t>
  </si>
  <si>
    <t>3147</t>
  </si>
  <si>
    <t>2697</t>
  </si>
  <si>
    <t>0654</t>
  </si>
  <si>
    <t>0664</t>
  </si>
  <si>
    <t>2130</t>
  </si>
  <si>
    <t>0490</t>
  </si>
  <si>
    <t>1432</t>
  </si>
  <si>
    <t>1692</t>
  </si>
  <si>
    <t>0142</t>
  </si>
  <si>
    <t>0239</t>
  </si>
  <si>
    <t>1772</t>
  </si>
  <si>
    <t>2166</t>
  </si>
  <si>
    <t>1877</t>
  </si>
  <si>
    <t>2342</t>
  </si>
  <si>
    <t>1882</t>
  </si>
  <si>
    <t>1071</t>
  </si>
  <si>
    <t>2393</t>
  </si>
  <si>
    <t>0987</t>
  </si>
  <si>
    <t>1132</t>
  </si>
  <si>
    <t>1795</t>
  </si>
  <si>
    <t>1463</t>
  </si>
  <si>
    <t>1130</t>
  </si>
  <si>
    <t>0464</t>
  </si>
  <si>
    <t>3223</t>
  </si>
  <si>
    <t>2392</t>
  </si>
  <si>
    <t>1412</t>
  </si>
  <si>
    <t>0085</t>
  </si>
  <si>
    <t>2267</t>
  </si>
  <si>
    <t>1923</t>
  </si>
  <si>
    <t>0199</t>
  </si>
  <si>
    <t>2221</t>
  </si>
  <si>
    <t>2936</t>
  </si>
  <si>
    <t>3089</t>
  </si>
  <si>
    <t>2823</t>
  </si>
  <si>
    <t>2391</t>
  </si>
  <si>
    <t>2187</t>
  </si>
  <si>
    <t>0535</t>
  </si>
  <si>
    <t>2302</t>
  </si>
  <si>
    <t>0817</t>
  </si>
  <si>
    <t>0433</t>
  </si>
  <si>
    <t>0660</t>
  </si>
  <si>
    <t>1785</t>
  </si>
  <si>
    <t>0399</t>
  </si>
  <si>
    <t>1602</t>
  </si>
  <si>
    <t>2631</t>
  </si>
  <si>
    <t>2030</t>
  </si>
  <si>
    <t>2389</t>
  </si>
  <si>
    <t>1001</t>
  </si>
  <si>
    <t>1766</t>
  </si>
  <si>
    <t>0028</t>
  </si>
  <si>
    <t>1096</t>
  </si>
  <si>
    <t>1631</t>
  </si>
  <si>
    <t>0104</t>
  </si>
  <si>
    <t>0057</t>
  </si>
  <si>
    <t>0532</t>
  </si>
  <si>
    <t>2286</t>
  </si>
  <si>
    <t>3139</t>
  </si>
  <si>
    <t>3096</t>
  </si>
  <si>
    <t>1239</t>
  </si>
  <si>
    <t>2710</t>
  </si>
  <si>
    <t>3188</t>
  </si>
  <si>
    <t>2530</t>
  </si>
  <si>
    <t>1897</t>
  </si>
  <si>
    <t>1988</t>
  </si>
  <si>
    <t>2167</t>
  </si>
  <si>
    <t>0871</t>
  </si>
  <si>
    <t>2728</t>
  </si>
  <si>
    <t>0361</t>
  </si>
  <si>
    <t>0984</t>
  </si>
  <si>
    <t>2360</t>
  </si>
  <si>
    <t>0711</t>
  </si>
  <si>
    <t>0504</t>
  </si>
  <si>
    <t>1802</t>
  </si>
  <si>
    <t>2104</t>
  </si>
  <si>
    <t>2000</t>
  </si>
  <si>
    <t>0392</t>
  </si>
  <si>
    <t>0118</t>
  </si>
  <si>
    <t>2293</t>
  </si>
  <si>
    <t>2878</t>
  </si>
  <si>
    <t>1872</t>
  </si>
  <si>
    <t>1359</t>
  </si>
  <si>
    <t>0588</t>
  </si>
  <si>
    <t>0091</t>
  </si>
  <si>
    <t>0927</t>
  </si>
  <si>
    <t>0574</t>
  </si>
  <si>
    <t>0029</t>
  </si>
  <si>
    <t>2450</t>
  </si>
  <si>
    <t>0386</t>
  </si>
  <si>
    <t>1899</t>
  </si>
  <si>
    <t>1961</t>
  </si>
  <si>
    <t>1366</t>
  </si>
  <si>
    <t>2260</t>
  </si>
  <si>
    <t>0716</t>
  </si>
  <si>
    <t>3363</t>
  </si>
  <si>
    <t>3111</t>
  </si>
  <si>
    <t>2713</t>
  </si>
  <si>
    <t>2806</t>
  </si>
  <si>
    <t>2387</t>
  </si>
  <si>
    <t>1438</t>
  </si>
  <si>
    <t>2321</t>
  </si>
  <si>
    <t>0240</t>
  </si>
  <si>
    <t>1573</t>
  </si>
  <si>
    <t>2712</t>
  </si>
  <si>
    <t>0040</t>
  </si>
  <si>
    <t>2305</t>
  </si>
  <si>
    <t>3016</t>
  </si>
  <si>
    <t>2211</t>
  </si>
  <si>
    <t>0319</t>
  </si>
  <si>
    <t>0230</t>
  </si>
  <si>
    <t>1861</t>
  </si>
  <si>
    <t>2223</t>
  </si>
  <si>
    <t>2053</t>
  </si>
  <si>
    <t>0675</t>
  </si>
  <si>
    <t>1304</t>
  </si>
  <si>
    <t>2704</t>
  </si>
  <si>
    <t>0161</t>
  </si>
  <si>
    <t>0538</t>
  </si>
  <si>
    <t>0855</t>
  </si>
  <si>
    <t>2819</t>
  </si>
  <si>
    <t>0919</t>
  </si>
  <si>
    <t>0526</t>
  </si>
  <si>
    <t>3091</t>
  </si>
  <si>
    <t>0138</t>
  </si>
  <si>
    <t>2744</t>
  </si>
  <si>
    <t>0483</t>
  </si>
  <si>
    <t>3036</t>
  </si>
  <si>
    <t>3108</t>
  </si>
  <si>
    <t>0852</t>
  </si>
  <si>
    <t>1544</t>
  </si>
  <si>
    <t>1706</t>
  </si>
  <si>
    <t>2706</t>
  </si>
  <si>
    <t>2093</t>
  </si>
  <si>
    <t>0517</t>
  </si>
  <si>
    <t>2727</t>
  </si>
  <si>
    <t>0558</t>
  </si>
  <si>
    <t>1596</t>
  </si>
  <si>
    <t>2282</t>
  </si>
  <si>
    <t>0453</t>
  </si>
  <si>
    <t>1643</t>
  </si>
  <si>
    <t>1368</t>
  </si>
  <si>
    <t>2319</t>
  </si>
  <si>
    <t>1640</t>
  </si>
  <si>
    <t>2983</t>
  </si>
  <si>
    <t>1348</t>
  </si>
  <si>
    <t>1329</t>
  </si>
  <si>
    <t>1560</t>
  </si>
  <si>
    <t>1945</t>
  </si>
  <si>
    <t>3226</t>
  </si>
  <si>
    <t>0741</t>
  </si>
  <si>
    <t>1812</t>
  </si>
  <si>
    <t>2444</t>
  </si>
  <si>
    <t>2784</t>
  </si>
  <si>
    <t>2322</t>
  </si>
  <si>
    <t>2292</t>
  </si>
  <si>
    <t>1784</t>
  </si>
  <si>
    <t>2668</t>
  </si>
  <si>
    <t>1730</t>
  </si>
  <si>
    <t>2430</t>
  </si>
  <si>
    <t>1787</t>
  </si>
  <si>
    <t>1783</t>
  </si>
  <si>
    <t>2907</t>
  </si>
  <si>
    <t>0805</t>
  </si>
  <si>
    <t>2659</t>
  </si>
  <si>
    <t>1680</t>
  </si>
  <si>
    <t>0525</t>
  </si>
  <si>
    <t>2289</t>
  </si>
  <si>
    <t>2067</t>
  </si>
  <si>
    <t>0087</t>
  </si>
  <si>
    <t>0425</t>
  </si>
  <si>
    <t>0540</t>
  </si>
  <si>
    <t>1778</t>
  </si>
  <si>
    <t>0648</t>
  </si>
  <si>
    <t>2263</t>
  </si>
  <si>
    <t>2375</t>
  </si>
  <si>
    <t>1698</t>
  </si>
  <si>
    <t>1801</t>
  </si>
  <si>
    <t>2248</t>
  </si>
  <si>
    <t>2014</t>
  </si>
  <si>
    <t>1605</t>
  </si>
  <si>
    <t>2028</t>
  </si>
  <si>
    <t>0049</t>
  </si>
  <si>
    <t>0631</t>
  </si>
  <si>
    <t>2022</t>
  </si>
  <si>
    <t>2676</t>
  </si>
  <si>
    <t>2975</t>
  </si>
  <si>
    <t>1776</t>
  </si>
  <si>
    <t>0710</t>
  </si>
  <si>
    <t>1565</t>
  </si>
  <si>
    <t>1660</t>
  </si>
  <si>
    <t>2740</t>
  </si>
  <si>
    <t>1406</t>
  </si>
  <si>
    <t>1340</t>
  </si>
  <si>
    <t>2448</t>
  </si>
  <si>
    <t>2433</t>
  </si>
  <si>
    <t>1603</t>
  </si>
  <si>
    <t>0034</t>
  </si>
  <si>
    <t>0824</t>
  </si>
  <si>
    <t>0641</t>
  </si>
  <si>
    <t>0697</t>
  </si>
  <si>
    <t>2483</t>
  </si>
  <si>
    <t>0484</t>
  </si>
  <si>
    <t>0815</t>
  </si>
  <si>
    <t>0743</t>
  </si>
  <si>
    <t>0677</t>
  </si>
  <si>
    <t>0492</t>
  </si>
  <si>
    <t>2374</t>
  </si>
  <si>
    <t>1529</t>
  </si>
  <si>
    <t>1445</t>
  </si>
  <si>
    <t>1589</t>
  </si>
  <si>
    <t>2354</t>
  </si>
  <si>
    <t>0602</t>
  </si>
  <si>
    <t>1889</t>
  </si>
  <si>
    <t>3073</t>
  </si>
  <si>
    <t>0121</t>
  </si>
  <si>
    <t>1592</t>
  </si>
  <si>
    <t>3311</t>
  </si>
  <si>
    <t>1884</t>
  </si>
  <si>
    <t>1030</t>
  </si>
  <si>
    <t>0095</t>
  </si>
  <si>
    <t>2261</t>
  </si>
  <si>
    <t>0513</t>
  </si>
  <si>
    <t>1708</t>
  </si>
  <si>
    <t>1058</t>
  </si>
  <si>
    <t>0820</t>
  </si>
  <si>
    <t>1434</t>
  </si>
  <si>
    <t>1989</t>
  </si>
  <si>
    <t>2940</t>
  </si>
  <si>
    <t>2478</t>
  </si>
  <si>
    <t>3094</t>
  </si>
  <si>
    <t>0565</t>
  </si>
  <si>
    <t>1827</t>
  </si>
  <si>
    <t>1968</t>
  </si>
  <si>
    <t>2545</t>
  </si>
  <si>
    <t>2516</t>
  </si>
  <si>
    <t>2060</t>
  </si>
  <si>
    <t>1974</t>
  </si>
  <si>
    <t>1419</t>
  </si>
  <si>
    <t>2980</t>
  </si>
  <si>
    <t>2976</t>
  </si>
  <si>
    <t>2255</t>
  </si>
  <si>
    <t>1428</t>
  </si>
  <si>
    <t>1695</t>
  </si>
  <si>
    <t>0242</t>
  </si>
  <si>
    <t>0148</t>
  </si>
  <si>
    <t>1469</t>
  </si>
  <si>
    <t>1065</t>
  </si>
  <si>
    <t>2008</t>
  </si>
  <si>
    <t>2064</t>
  </si>
  <si>
    <t>2038</t>
  </si>
  <si>
    <t>1677</t>
  </si>
  <si>
    <t>1797</t>
  </si>
  <si>
    <t>0110</t>
  </si>
  <si>
    <t>3228</t>
  </si>
  <si>
    <t>1762</t>
  </si>
  <si>
    <t>0514</t>
  </si>
  <si>
    <t>2107</t>
  </si>
  <si>
    <t>2069</t>
  </si>
  <si>
    <t>2843</t>
  </si>
  <si>
    <t>0623</t>
  </si>
  <si>
    <t>1696</t>
  </si>
  <si>
    <t>2047</t>
  </si>
  <si>
    <t>0951</t>
  </si>
  <si>
    <t>1360</t>
  </si>
  <si>
    <t>2021</t>
  </si>
  <si>
    <t>2338</t>
  </si>
  <si>
    <t>0709</t>
  </si>
  <si>
    <t>2729</t>
  </si>
  <si>
    <t>0823</t>
  </si>
  <si>
    <t>0047</t>
  </si>
  <si>
    <t>1627</t>
  </si>
  <si>
    <t>0704</t>
  </si>
  <si>
    <t>2553</t>
  </si>
  <si>
    <t>3281</t>
  </si>
  <si>
    <t>0144</t>
  </si>
  <si>
    <t>3012</t>
  </si>
  <si>
    <t>2871</t>
  </si>
  <si>
    <t>3182</t>
  </si>
  <si>
    <t>2547</t>
  </si>
  <si>
    <t>0822</t>
  </si>
  <si>
    <t>3230</t>
  </si>
  <si>
    <t>3097</t>
  </si>
  <si>
    <t>0323</t>
  </si>
  <si>
    <t>3167</t>
  </si>
  <si>
    <t>1913</t>
  </si>
  <si>
    <t>2757</t>
  </si>
  <si>
    <t>2654</t>
  </si>
  <si>
    <t>2333</t>
  </si>
  <si>
    <t>1934</t>
  </si>
  <si>
    <t>1649</t>
  </si>
  <si>
    <t>2016</t>
  </si>
  <si>
    <t>1416</t>
  </si>
  <si>
    <t>1920</t>
  </si>
  <si>
    <t>3242</t>
  </si>
  <si>
    <t>1575</t>
  </si>
  <si>
    <t>1313</t>
  </si>
  <si>
    <t>1694</t>
  </si>
  <si>
    <t>3284</t>
  </si>
  <si>
    <t>2039</t>
  </si>
  <si>
    <t>3150</t>
  </si>
  <si>
    <t>2413</t>
  </si>
  <si>
    <t>2226</t>
  </si>
  <si>
    <t>0896</t>
  </si>
  <si>
    <t>2785</t>
  </si>
  <si>
    <t>2663</t>
  </si>
  <si>
    <t>3090</t>
  </si>
  <si>
    <t>3216</t>
  </si>
  <si>
    <t>1642</t>
  </si>
  <si>
    <t>2860</t>
  </si>
  <si>
    <t>2825</t>
  </si>
  <si>
    <t>2786</t>
  </si>
  <si>
    <t>2445</t>
  </si>
  <si>
    <t>2847</t>
  </si>
  <si>
    <t>2813</t>
  </si>
  <si>
    <t>1597</t>
  </si>
  <si>
    <t>2073</t>
  </si>
  <si>
    <t>2052</t>
  </si>
  <si>
    <t>1862</t>
  </si>
  <si>
    <t>2824</t>
  </si>
  <si>
    <t>1769</t>
  </si>
  <si>
    <t>2531</t>
  </si>
  <si>
    <t>3190</t>
  </si>
  <si>
    <t>0184</t>
  </si>
  <si>
    <t>0509</t>
  </si>
  <si>
    <t>0718</t>
  </si>
  <si>
    <t>1738</t>
  </si>
  <si>
    <t>1834</t>
  </si>
  <si>
    <t>1666</t>
  </si>
  <si>
    <t>2405</t>
  </si>
  <si>
    <t>1322</t>
  </si>
  <si>
    <t>2447</t>
  </si>
  <si>
    <t>2699</t>
  </si>
  <si>
    <t>1286</t>
  </si>
  <si>
    <t>1630</t>
  </si>
  <si>
    <t>2317</t>
  </si>
  <si>
    <t>2437</t>
  </si>
  <si>
    <t>2191</t>
  </si>
  <si>
    <t>2714</t>
  </si>
  <si>
    <t>3285</t>
  </si>
  <si>
    <t>2285</t>
  </si>
  <si>
    <t>1314</t>
  </si>
  <si>
    <t>2074</t>
  </si>
  <si>
    <t>1315</t>
  </si>
  <si>
    <t>1029</t>
  </si>
  <si>
    <t>2922</t>
  </si>
  <si>
    <t>1136</t>
  </si>
  <si>
    <t>1306</t>
  </si>
  <si>
    <t>0589</t>
  </si>
  <si>
    <t>1890</t>
  </si>
  <si>
    <t>1625</t>
  </si>
  <si>
    <t>3341</t>
  </si>
  <si>
    <t>3294</t>
  </si>
  <si>
    <t>2312</t>
  </si>
  <si>
    <t>2715</t>
  </si>
  <si>
    <t>1397</t>
  </si>
  <si>
    <t>3386</t>
  </si>
  <si>
    <t>2944</t>
  </si>
  <si>
    <t>2679</t>
  </si>
  <si>
    <t>2474</t>
  </si>
  <si>
    <t>2473</t>
  </si>
  <si>
    <t>2146</t>
  </si>
  <si>
    <t>2821</t>
  </si>
  <si>
    <t>2722</t>
  </si>
  <si>
    <t>2835</t>
  </si>
  <si>
    <t>3067</t>
  </si>
  <si>
    <t>0607</t>
  </si>
  <si>
    <t>1407</t>
  </si>
  <si>
    <t>0988</t>
  </si>
  <si>
    <t>1382</t>
  </si>
  <si>
    <t>3101</t>
  </si>
  <si>
    <t>2145</t>
  </si>
  <si>
    <t>1456</t>
  </si>
  <si>
    <t>2383</t>
  </si>
  <si>
    <t>3194</t>
  </si>
  <si>
    <t>1831</t>
  </si>
  <si>
    <t>1307</t>
  </si>
  <si>
    <t>0116</t>
  </si>
  <si>
    <t>0017</t>
  </si>
  <si>
    <t>2085</t>
  </si>
  <si>
    <t>0050</t>
  </si>
  <si>
    <t>0364</t>
  </si>
  <si>
    <t>1139</t>
  </si>
  <si>
    <t>1927</t>
  </si>
  <si>
    <t>1355</t>
  </si>
  <si>
    <t>2702</t>
  </si>
  <si>
    <t>0680</t>
  </si>
  <si>
    <t>2326</t>
  </si>
  <si>
    <t>3203</t>
  </si>
  <si>
    <t>3269</t>
  </si>
  <si>
    <t>2216</t>
  </si>
  <si>
    <t>2334</t>
  </si>
  <si>
    <t>0748</t>
  </si>
  <si>
    <t>1591</t>
  </si>
  <si>
    <t>1720</t>
  </si>
  <si>
    <t>2435</t>
  </si>
  <si>
    <t>0233</t>
  </si>
  <si>
    <t>0506</t>
  </si>
  <si>
    <t>0696</t>
  </si>
  <si>
    <t>1037</t>
  </si>
  <si>
    <t>0499</t>
  </si>
  <si>
    <t>0912</t>
  </si>
  <si>
    <t>1925</t>
  </si>
  <si>
    <t>2298</t>
  </si>
  <si>
    <t>1107</t>
  </si>
  <si>
    <t>1561</t>
  </si>
  <si>
    <t>0510</t>
  </si>
  <si>
    <t>1842</t>
  </si>
  <si>
    <t>2316</t>
  </si>
  <si>
    <t>0897</t>
  </si>
  <si>
    <t>1739</t>
  </si>
  <si>
    <t>2365</t>
  </si>
  <si>
    <t>2408</t>
  </si>
  <si>
    <t>0482</t>
  </si>
  <si>
    <t>0985</t>
  </si>
  <si>
    <t>1527</t>
  </si>
  <si>
    <t>0076</t>
  </si>
  <si>
    <t>2335</t>
  </si>
  <si>
    <t>1455</t>
  </si>
  <si>
    <t>2182</t>
  </si>
  <si>
    <t>0715</t>
  </si>
  <si>
    <t>1712</t>
  </si>
  <si>
    <t>2561</t>
  </si>
  <si>
    <t>1506</t>
  </si>
  <si>
    <t>1911</t>
  </si>
  <si>
    <t>0024</t>
  </si>
  <si>
    <t>2449</t>
  </si>
  <si>
    <t>1106</t>
  </si>
  <si>
    <t>0120</t>
  </si>
  <si>
    <t>2707</t>
  </si>
  <si>
    <t>2651</t>
  </si>
  <si>
    <t>2632</t>
  </si>
  <si>
    <t>0367</t>
  </si>
  <si>
    <t>1351</t>
  </si>
  <si>
    <t>1201</t>
  </si>
  <si>
    <t>2043</t>
  </si>
  <si>
    <t>2126</t>
  </si>
  <si>
    <t>0145</t>
  </si>
  <si>
    <t>2945</t>
  </si>
  <si>
    <t>2800</t>
  </si>
  <si>
    <t>1479</t>
  </si>
  <si>
    <t>1518</t>
  </si>
  <si>
    <t>3231</t>
  </si>
  <si>
    <t>2943</t>
  </si>
  <si>
    <t>1935</t>
  </si>
  <si>
    <t>3201</t>
  </si>
  <si>
    <t>1922</t>
  </si>
  <si>
    <t>1311</t>
  </si>
  <si>
    <t>1881</t>
  </si>
  <si>
    <t>0966</t>
  </si>
  <si>
    <t>2006</t>
  </si>
  <si>
    <t>0369</t>
  </si>
  <si>
    <t>3373</t>
  </si>
  <si>
    <t>2049</t>
  </si>
  <si>
    <t>2490</t>
  </si>
  <si>
    <t>0054</t>
  </si>
  <si>
    <t>1317</t>
  </si>
  <si>
    <t>1987</t>
  </si>
  <si>
    <t>2797</t>
  </si>
  <si>
    <t>1876</t>
  </si>
  <si>
    <t>0662</t>
  </si>
  <si>
    <t>2160</t>
  </si>
  <si>
    <t>2348</t>
  </si>
  <si>
    <t>1594</t>
  </si>
  <si>
    <t>2923</t>
  </si>
  <si>
    <t>2170</t>
  </si>
  <si>
    <t>1982</t>
  </si>
  <si>
    <t>1939</t>
  </si>
  <si>
    <t>1891</t>
  </si>
  <si>
    <t>0030</t>
  </si>
  <si>
    <t>2227</t>
  </si>
  <si>
    <t>3243</t>
  </si>
  <si>
    <t>0829</t>
  </si>
  <si>
    <t>1570</t>
  </si>
  <si>
    <t>1483</t>
  </si>
  <si>
    <t>2210</t>
  </si>
  <si>
    <t>1184</t>
  </si>
  <si>
    <t>0979</t>
  </si>
  <si>
    <t>2464</t>
  </si>
  <si>
    <t>3191</t>
  </si>
  <si>
    <t>2822</t>
  </si>
  <si>
    <t>2307</t>
  </si>
  <si>
    <t>1674</t>
  </si>
  <si>
    <t>2220</t>
  </si>
  <si>
    <t>0693</t>
  </si>
  <si>
    <t>0925</t>
  </si>
  <si>
    <t>1714</t>
  </si>
  <si>
    <t>1788</t>
  </si>
  <si>
    <t>3229</t>
  </si>
  <si>
    <t>3414</t>
  </si>
  <si>
    <t>0515</t>
  </si>
  <si>
    <t>2205</t>
  </si>
  <si>
    <t>2313</t>
  </si>
  <si>
    <t>2544</t>
  </si>
  <si>
    <t>2703</t>
  </si>
  <si>
    <t>1742</t>
  </si>
  <si>
    <t>0670</t>
  </si>
  <si>
    <t>1843</t>
  </si>
  <si>
    <t>2602</t>
  </si>
  <si>
    <t>1000</t>
  </si>
  <si>
    <t>1195</t>
  </si>
  <si>
    <t>2577</t>
  </si>
  <si>
    <t>2942</t>
  </si>
  <si>
    <t>3116</t>
  </si>
  <si>
    <t>1841</t>
  </si>
  <si>
    <t>1656</t>
  </si>
  <si>
    <t>2370</t>
  </si>
  <si>
    <t>0344</t>
  </si>
  <si>
    <t>1854</t>
  </si>
  <si>
    <t>1033</t>
  </si>
  <si>
    <t>1371</t>
  </si>
  <si>
    <t>1729</t>
  </si>
  <si>
    <t>2165</t>
  </si>
  <si>
    <t>2636</t>
  </si>
  <si>
    <t>2189</t>
  </si>
  <si>
    <t>0578</t>
  </si>
  <si>
    <t>2443</t>
  </si>
  <si>
    <t>3356</t>
  </si>
  <si>
    <t>2856</t>
  </si>
  <si>
    <t>1829</t>
  </si>
  <si>
    <t>2381</t>
  </si>
  <si>
    <t>2161</t>
  </si>
  <si>
    <t>0567</t>
  </si>
  <si>
    <t>2640</t>
  </si>
  <si>
    <t>1362</t>
  </si>
  <si>
    <t>1978</t>
  </si>
  <si>
    <t>1420</t>
  </si>
  <si>
    <t>2775</t>
  </si>
  <si>
    <t>1183</t>
  </si>
  <si>
    <t>1616</t>
  </si>
  <si>
    <t>2190</t>
  </si>
  <si>
    <t>1826</t>
  </si>
  <si>
    <t>2551</t>
  </si>
  <si>
    <t>3092</t>
  </si>
  <si>
    <t>2576</t>
  </si>
  <si>
    <t>2092</t>
  </si>
  <si>
    <t>1937</t>
  </si>
  <si>
    <t>1600</t>
  </si>
  <si>
    <t>2364</t>
  </si>
  <si>
    <t>0894</t>
  </si>
  <si>
    <t>0557</t>
  </si>
  <si>
    <t>1292</t>
  </si>
  <si>
    <t>0942</t>
  </si>
  <si>
    <t>2720</t>
  </si>
  <si>
    <t>2101</t>
  </si>
  <si>
    <t>1962</t>
  </si>
  <si>
    <t>2926</t>
  </si>
  <si>
    <t>1836</t>
  </si>
  <si>
    <t>3130</t>
  </si>
  <si>
    <t>2439</t>
  </si>
  <si>
    <t>1480</t>
  </si>
  <si>
    <t>1941</t>
  </si>
  <si>
    <t>1635</t>
  </si>
  <si>
    <t>2915</t>
  </si>
  <si>
    <t>3351</t>
  </si>
  <si>
    <t>2501</t>
  </si>
  <si>
    <t>1566</t>
  </si>
  <si>
    <t>0561</t>
  </si>
  <si>
    <t>2320</t>
  </si>
  <si>
    <t>0554</t>
  </si>
  <si>
    <t>1658</t>
  </si>
  <si>
    <t>2337</t>
  </si>
  <si>
    <t>3377</t>
  </si>
  <si>
    <t>3164</t>
  </si>
  <si>
    <t>1970</t>
  </si>
  <si>
    <t>3372</t>
  </si>
  <si>
    <t>2642</t>
  </si>
  <si>
    <t>2571</t>
  </si>
  <si>
    <t>2406</t>
  </si>
  <si>
    <t>1740</t>
  </si>
  <si>
    <t>2467</t>
  </si>
  <si>
    <t>1794</t>
  </si>
  <si>
    <t>1083</t>
  </si>
  <si>
    <t>1919</t>
  </si>
  <si>
    <t>1745</t>
  </si>
  <si>
    <t>2252</t>
  </si>
  <si>
    <t>0720</t>
  </si>
  <si>
    <t>2105</t>
  </si>
  <si>
    <t>1886</t>
  </si>
  <si>
    <t>3390</t>
  </si>
  <si>
    <t>1588</t>
  </si>
  <si>
    <t>0298</t>
  </si>
  <si>
    <t>1022</t>
  </si>
  <si>
    <t>0969</t>
  </si>
  <si>
    <t>2384</t>
  </si>
  <si>
    <t>3157</t>
  </si>
  <si>
    <t>2127</t>
  </si>
  <si>
    <t>2937</t>
  </si>
  <si>
    <t>2245</t>
  </si>
  <si>
    <t>1336</t>
  </si>
  <si>
    <t>0345</t>
  </si>
  <si>
    <t>1796</t>
  </si>
  <si>
    <t>0792</t>
  </si>
  <si>
    <t>2705</t>
  </si>
  <si>
    <t>0879</t>
  </si>
  <si>
    <t>1659</t>
  </si>
  <si>
    <t>2153</t>
  </si>
  <si>
    <t>2535</t>
  </si>
  <si>
    <t>3098</t>
  </si>
  <si>
    <t>2180</t>
  </si>
  <si>
    <t>1026</t>
  </si>
  <si>
    <t>3354</t>
  </si>
  <si>
    <t>3232</t>
  </si>
  <si>
    <t>1918</t>
  </si>
  <si>
    <t>1892</t>
  </si>
  <si>
    <t>2029</t>
  </si>
  <si>
    <t>2861</t>
  </si>
  <si>
    <t>2401</t>
  </si>
  <si>
    <t>2770</t>
  </si>
  <si>
    <t>1767</t>
  </si>
  <si>
    <t>1044</t>
  </si>
  <si>
    <t>2002</t>
  </si>
  <si>
    <t>3408</t>
  </si>
  <si>
    <t>1866</t>
  </si>
  <si>
    <t>2939</t>
  </si>
  <si>
    <t>2585</t>
  </si>
  <si>
    <t>1011</t>
  </si>
  <si>
    <t>0080</t>
  </si>
  <si>
    <t>1809</t>
  </si>
  <si>
    <t>2147</t>
  </si>
  <si>
    <t>3103</t>
  </si>
  <si>
    <t>3102</t>
  </si>
  <si>
    <t>2520</t>
  </si>
  <si>
    <t>2142</t>
  </si>
  <si>
    <t>0816</t>
  </si>
  <si>
    <t>1958</t>
  </si>
  <si>
    <t>2100</t>
  </si>
  <si>
    <t>2318</t>
  </si>
  <si>
    <t>1916</t>
  </si>
  <si>
    <t>1610</t>
  </si>
  <si>
    <t>3163</t>
  </si>
  <si>
    <t>0182</t>
  </si>
  <si>
    <t>2040</t>
  </si>
  <si>
    <t>0665</t>
  </si>
  <si>
    <t>2930</t>
  </si>
  <si>
    <t>2641</t>
  </si>
  <si>
    <t>2590</t>
  </si>
  <si>
    <t>1048</t>
  </si>
  <si>
    <t>2284</t>
  </si>
  <si>
    <t>3338</t>
  </si>
  <si>
    <t>2403</t>
  </si>
  <si>
    <t>2723</t>
  </si>
  <si>
    <t>1967</t>
  </si>
  <si>
    <t>2919</t>
  </si>
  <si>
    <t>1601</t>
  </si>
  <si>
    <t>2987</t>
  </si>
  <si>
    <t>2228</t>
  </si>
  <si>
    <t>2486</t>
  </si>
  <si>
    <t>2380</t>
  </si>
  <si>
    <t>1007</t>
  </si>
  <si>
    <t>0878</t>
  </si>
  <si>
    <t>3160</t>
  </si>
  <si>
    <t>2755</t>
  </si>
  <si>
    <t>1481</t>
  </si>
  <si>
    <t>3267</t>
  </si>
  <si>
    <t>1587</t>
  </si>
  <si>
    <t>1604</t>
  </si>
  <si>
    <t>0861</t>
  </si>
  <si>
    <t>0103</t>
  </si>
  <si>
    <t>2989</t>
  </si>
  <si>
    <t>0909</t>
  </si>
  <si>
    <t>2961</t>
  </si>
  <si>
    <t>1896</t>
  </si>
  <si>
    <t>1607</t>
  </si>
  <si>
    <t>2988</t>
  </si>
  <si>
    <t>1219</t>
  </si>
  <si>
    <t>2805</t>
  </si>
  <si>
    <t>0006</t>
  </si>
  <si>
    <t>2505</t>
  </si>
  <si>
    <t>3299</t>
  </si>
  <si>
    <t>2883</t>
  </si>
  <si>
    <t>1484</t>
  </si>
  <si>
    <t>2496</t>
  </si>
  <si>
    <t>1650</t>
  </si>
  <si>
    <t>0099</t>
  </si>
  <si>
    <t>2264</t>
  </si>
  <si>
    <t>1998</t>
  </si>
  <si>
    <t>1734</t>
  </si>
  <si>
    <t>3109</t>
  </si>
  <si>
    <t>2174</t>
  </si>
  <si>
    <t>1917</t>
  </si>
  <si>
    <t>2280</t>
  </si>
  <si>
    <t>1749</t>
  </si>
  <si>
    <t>2564</t>
  </si>
  <si>
    <t>2340</t>
  </si>
  <si>
    <t>0503</t>
  </si>
  <si>
    <t>3266</t>
  </si>
  <si>
    <t>1316</t>
  </si>
  <si>
    <t>1131</t>
  </si>
  <si>
    <t>2294</t>
  </si>
  <si>
    <t>2304</t>
  </si>
  <si>
    <t>0968</t>
  </si>
  <si>
    <t>1898</t>
  </si>
  <si>
    <t>1667</t>
  </si>
  <si>
    <t>2082</t>
  </si>
  <si>
    <t>3162</t>
  </si>
  <si>
    <t>0052</t>
  </si>
  <si>
    <t>1746</t>
  </si>
  <si>
    <t>3300</t>
  </si>
  <si>
    <t>2272</t>
  </si>
  <si>
    <t>1851</t>
  </si>
  <si>
    <t>2188</t>
  </si>
  <si>
    <t>2066</t>
  </si>
  <si>
    <t>1697</t>
  </si>
  <si>
    <t>2623</t>
  </si>
  <si>
    <t>2492</t>
  </si>
  <si>
    <t>1437</t>
  </si>
  <si>
    <t>0992</t>
  </si>
  <si>
    <t>1611</t>
  </si>
  <si>
    <t>3131</t>
  </si>
  <si>
    <t>2996</t>
  </si>
  <si>
    <t>3314</t>
  </si>
  <si>
    <t>2542</t>
  </si>
  <si>
    <t>0898</t>
  </si>
  <si>
    <t>1751</t>
  </si>
  <si>
    <t>2144</t>
  </si>
  <si>
    <t>2738</t>
  </si>
  <si>
    <t>1599</t>
  </si>
  <si>
    <t>2941</t>
  </si>
  <si>
    <t>2088</t>
  </si>
  <si>
    <t>1534</t>
  </si>
  <si>
    <t>2015</t>
  </si>
  <si>
    <t>1959</t>
  </si>
  <si>
    <t>2858</t>
  </si>
  <si>
    <t>3213</t>
  </si>
  <si>
    <t>1441</t>
  </si>
  <si>
    <t>2355</t>
  </si>
  <si>
    <t>2309</t>
  </si>
  <si>
    <t>1907</t>
  </si>
  <si>
    <t>2852</t>
  </si>
  <si>
    <t>1710</t>
  </si>
  <si>
    <t>0797</t>
  </si>
  <si>
    <t>2845</t>
  </si>
  <si>
    <t>2818</t>
  </si>
  <si>
    <t>1188</t>
  </si>
  <si>
    <t>2578</t>
  </si>
  <si>
    <t>0785</t>
  </si>
  <si>
    <t>2693</t>
  </si>
  <si>
    <t>1584</t>
  </si>
  <si>
    <t>1501</t>
  </si>
  <si>
    <t>3114</t>
  </si>
  <si>
    <t>1514</t>
  </si>
  <si>
    <t>2599</t>
  </si>
  <si>
    <t>3206</t>
  </si>
  <si>
    <t>3412</t>
  </si>
  <si>
    <t>2820</t>
  </si>
  <si>
    <t>2839</t>
  </si>
  <si>
    <t>0585</t>
  </si>
  <si>
    <t>0926</t>
  </si>
  <si>
    <t>2037</t>
  </si>
  <si>
    <t>1771</t>
  </si>
  <si>
    <t>1657</t>
  </si>
  <si>
    <t>3192</t>
  </si>
  <si>
    <t>2829</t>
  </si>
  <si>
    <t>1598</t>
  </si>
  <si>
    <t>2938</t>
  </si>
  <si>
    <t>3400</t>
  </si>
  <si>
    <t>2237</t>
  </si>
  <si>
    <t>1850</t>
  </si>
  <si>
    <t>1947</t>
  </si>
  <si>
    <t>3022</t>
  </si>
  <si>
    <t>1699</t>
  </si>
  <si>
    <t>1755</t>
  </si>
  <si>
    <t>2649</t>
  </si>
  <si>
    <t>3417</t>
  </si>
  <si>
    <t>1617</t>
  </si>
  <si>
    <t>2838</t>
  </si>
  <si>
    <t>2842</t>
  </si>
  <si>
    <t>1993</t>
  </si>
  <si>
    <t>2836</t>
  </si>
  <si>
    <t>2684</t>
  </si>
  <si>
    <t>3112</t>
  </si>
  <si>
    <t>2257</t>
  </si>
  <si>
    <t>1353</t>
  </si>
  <si>
    <t>1816</t>
  </si>
  <si>
    <t>2020</t>
  </si>
  <si>
    <t>0556</t>
  </si>
  <si>
    <t>2497</t>
  </si>
  <si>
    <t>0234</t>
  </si>
  <si>
    <t>2764</t>
  </si>
  <si>
    <t>2193</t>
  </si>
  <si>
    <t>3220</t>
  </si>
  <si>
    <t>3106</t>
  </si>
  <si>
    <t>1467</t>
  </si>
  <si>
    <t>1929</t>
  </si>
  <si>
    <t>2411</t>
  </si>
  <si>
    <t>1134</t>
  </si>
  <si>
    <t>2048</t>
  </si>
  <si>
    <t>2178</t>
  </si>
  <si>
    <t>1056</t>
  </si>
  <si>
    <t>2124</t>
  </si>
  <si>
    <t>0827</t>
  </si>
  <si>
    <t>2607</t>
  </si>
  <si>
    <t>2691</t>
  </si>
  <si>
    <t>0070</t>
  </si>
  <si>
    <t>2075</t>
  </si>
  <si>
    <t>2287</t>
  </si>
  <si>
    <t>2580</t>
  </si>
  <si>
    <t>1810</t>
  </si>
  <si>
    <t>1921</t>
  </si>
  <si>
    <t>0955</t>
  </si>
  <si>
    <t>2826</t>
  </si>
  <si>
    <t>2081</t>
  </si>
  <si>
    <t>2548</t>
  </si>
  <si>
    <t>0475</t>
  </si>
  <si>
    <t>2802</t>
  </si>
  <si>
    <t>1791</t>
  </si>
  <si>
    <t>2934</t>
  </si>
  <si>
    <t>2581</t>
  </si>
  <si>
    <t>1873</t>
  </si>
  <si>
    <t>2034</t>
  </si>
  <si>
    <t>1770</t>
  </si>
  <si>
    <t>1387</t>
  </si>
  <si>
    <t>1768</t>
  </si>
  <si>
    <t>0698</t>
  </si>
  <si>
    <t>2484</t>
  </si>
  <si>
    <t>2931</t>
  </si>
  <si>
    <t>1373</t>
  </si>
  <si>
    <t>3165</t>
  </si>
  <si>
    <t>0474</t>
  </si>
  <si>
    <t>1853</t>
  </si>
  <si>
    <t>1888</t>
  </si>
  <si>
    <t>2017</t>
  </si>
  <si>
    <t>3081</t>
  </si>
  <si>
    <t>2357</t>
  </si>
  <si>
    <t>2830</t>
  </si>
  <si>
    <t>1309</t>
  </si>
  <si>
    <t>0721</t>
  </si>
  <si>
    <t>2240</t>
  </si>
  <si>
    <t>3255</t>
  </si>
  <si>
    <t>2072</t>
  </si>
  <si>
    <t>1114</t>
  </si>
  <si>
    <t>2906</t>
  </si>
  <si>
    <t>2566</t>
  </si>
  <si>
    <t>2214</t>
  </si>
  <si>
    <t>0809</t>
  </si>
  <si>
    <t>2920</t>
  </si>
  <si>
    <t>2109</t>
  </si>
  <si>
    <t>2068</t>
  </si>
  <si>
    <t>3205</t>
  </si>
  <si>
    <t>3245</t>
  </si>
  <si>
    <t>1775</t>
  </si>
  <si>
    <t>2695</t>
  </si>
  <si>
    <t>0512</t>
  </si>
  <si>
    <t>3236</t>
  </si>
  <si>
    <t>2948</t>
  </si>
  <si>
    <t>2536</t>
  </si>
  <si>
    <t>2306</t>
  </si>
  <si>
    <t>1957</t>
  </si>
  <si>
    <t>2946</t>
  </si>
  <si>
    <t>0366</t>
  </si>
  <si>
    <t>2343</t>
  </si>
  <si>
    <t>3234</t>
  </si>
  <si>
    <t>2971</t>
  </si>
  <si>
    <t>3071</t>
  </si>
  <si>
    <t>2810</t>
  </si>
  <si>
    <t>2246</t>
  </si>
  <si>
    <t>2834</t>
  </si>
  <si>
    <t>1482</t>
  </si>
  <si>
    <t>2643</t>
  </si>
  <si>
    <t>2336</t>
  </si>
  <si>
    <t>2503</t>
  </si>
  <si>
    <t>1614</t>
  </si>
  <si>
    <t>1542</t>
  </si>
  <si>
    <t>0466</t>
  </si>
  <si>
    <t>1860</t>
  </si>
  <si>
    <t>3166</t>
  </si>
  <si>
    <t>1848</t>
  </si>
  <si>
    <t>0092</t>
  </si>
  <si>
    <t>0604</t>
  </si>
  <si>
    <t>2911</t>
  </si>
  <si>
    <t>0714</t>
  </si>
  <si>
    <t>2032</t>
  </si>
  <si>
    <t>3404</t>
  </si>
  <si>
    <t>2442</t>
  </si>
  <si>
    <t>1217</t>
  </si>
  <si>
    <t>2708</t>
  </si>
  <si>
    <t>1981</t>
  </si>
  <si>
    <t>2985</t>
  </si>
  <si>
    <t>0930</t>
  </si>
  <si>
    <t>1356</t>
  </si>
  <si>
    <t>2647</t>
  </si>
  <si>
    <t>0117</t>
  </si>
  <si>
    <t>0036</t>
  </si>
  <si>
    <t>0691</t>
  </si>
  <si>
    <t>0541</t>
  </si>
  <si>
    <t>1109</t>
  </si>
  <si>
    <t>1632</t>
  </si>
  <si>
    <t>1149</t>
  </si>
  <si>
    <t>0539</t>
  </si>
  <si>
    <t>2218</t>
  </si>
  <si>
    <t>2254</t>
  </si>
  <si>
    <t>1737</t>
  </si>
  <si>
    <t>0572</t>
  </si>
  <si>
    <t>3337</t>
  </si>
  <si>
    <t>1856</t>
  </si>
  <si>
    <t>2762</t>
  </si>
  <si>
    <t>1367</t>
  </si>
  <si>
    <t>3156</t>
  </si>
  <si>
    <t>1690</t>
  </si>
  <si>
    <t>2523</t>
  </si>
  <si>
    <t>1908</t>
  </si>
  <si>
    <t>0106</t>
  </si>
  <si>
    <t>0591</t>
  </si>
  <si>
    <t>0500</t>
  </si>
  <si>
    <t>2628</t>
  </si>
  <si>
    <t>2341</t>
  </si>
  <si>
    <t>1645</t>
  </si>
  <si>
    <t>1758</t>
  </si>
  <si>
    <t>2206</t>
  </si>
  <si>
    <t>1846</t>
  </si>
  <si>
    <t>1493</t>
  </si>
  <si>
    <t>1905</t>
  </si>
  <si>
    <t>0757</t>
  </si>
  <si>
    <t>0760</t>
  </si>
  <si>
    <t>2397</t>
  </si>
  <si>
    <t>2259</t>
  </si>
  <si>
    <t>1095</t>
  </si>
  <si>
    <t>2079</t>
  </si>
  <si>
    <t>2407</t>
  </si>
  <si>
    <t>1423</t>
  </si>
  <si>
    <t>1705</t>
  </si>
  <si>
    <t>3058</t>
  </si>
  <si>
    <t>1799</t>
  </si>
  <si>
    <t>1256</t>
  </si>
  <si>
    <t>3295</t>
  </si>
  <si>
    <t>0616</t>
  </si>
  <si>
    <t>3068</t>
  </si>
  <si>
    <t>2912</t>
  </si>
  <si>
    <t>1722</t>
  </si>
  <si>
    <t>0821</t>
  </si>
  <si>
    <t>2279</t>
  </si>
  <si>
    <t>3169</t>
  </si>
  <si>
    <t>3282</t>
  </si>
  <si>
    <t>2076</t>
  </si>
  <si>
    <t>2143</t>
  </si>
  <si>
    <t>0997</t>
  </si>
  <si>
    <t>2113</t>
  </si>
  <si>
    <t>1593</t>
  </si>
  <si>
    <t>0747</t>
  </si>
  <si>
    <t>1859</t>
  </si>
  <si>
    <t>2118</t>
  </si>
  <si>
    <t>1678</t>
  </si>
  <si>
    <t>2812</t>
  </si>
  <si>
    <t>3237</t>
  </si>
  <si>
    <t>2051</t>
  </si>
  <si>
    <t>1893</t>
  </si>
  <si>
    <t>2646</t>
  </si>
  <si>
    <t>1924</t>
  </si>
  <si>
    <t>3349</t>
  </si>
  <si>
    <t>3057</t>
  </si>
  <si>
    <t>0101</t>
  </si>
  <si>
    <t>0472</t>
  </si>
  <si>
    <t>1793</t>
  </si>
  <si>
    <t>1868</t>
  </si>
  <si>
    <t>2418</t>
  </si>
  <si>
    <t>2224</t>
  </si>
  <si>
    <t>2019</t>
  </si>
  <si>
    <t>1035</t>
  </si>
  <si>
    <t>2065</t>
  </si>
  <si>
    <t>2175</t>
  </si>
  <si>
    <t>1895</t>
  </si>
  <si>
    <t>3411</t>
  </si>
  <si>
    <t>1880</t>
  </si>
  <si>
    <t>2543</t>
  </si>
  <si>
    <t>0973</t>
  </si>
  <si>
    <t>1960</t>
  </si>
  <si>
    <t>1855</t>
  </si>
  <si>
    <t>1381</t>
  </si>
  <si>
    <t>2587</t>
  </si>
  <si>
    <t>2837</t>
  </si>
  <si>
    <t>1980</t>
  </si>
  <si>
    <t>2833</t>
  </si>
  <si>
    <t>1719</t>
  </si>
  <si>
    <t>2154</t>
  </si>
  <si>
    <t>3343</t>
  </si>
  <si>
    <t>2236</t>
  </si>
  <si>
    <t>2777</t>
  </si>
  <si>
    <t>1221</t>
  </si>
  <si>
    <t>2310</t>
  </si>
  <si>
    <t>3235</t>
  </si>
  <si>
    <t>2947</t>
  </si>
  <si>
    <t>2910</t>
  </si>
  <si>
    <t>2598</t>
  </si>
  <si>
    <t>3134</t>
  </si>
  <si>
    <t>3317</t>
  </si>
  <si>
    <t>1822</t>
  </si>
  <si>
    <t>2562</t>
  </si>
  <si>
    <t>3389</t>
  </si>
  <si>
    <t>2137</t>
  </si>
  <si>
    <t>1031</t>
  </si>
  <si>
    <t>3221</t>
  </si>
  <si>
    <t>1537</t>
  </si>
  <si>
    <t>1622</t>
  </si>
  <si>
    <t>1637</t>
  </si>
  <si>
    <t>0834</t>
  </si>
  <si>
    <t>2570</t>
  </si>
  <si>
    <t>1943</t>
  </si>
  <si>
    <t>2525</t>
  </si>
  <si>
    <t>1332</t>
  </si>
  <si>
    <t>2436</t>
  </si>
  <si>
    <t>1715</t>
  </si>
  <si>
    <t>2465</t>
  </si>
  <si>
    <t>3359</t>
  </si>
  <si>
    <t>1979</t>
  </si>
  <si>
    <t>0347</t>
  </si>
  <si>
    <t>0501</t>
  </si>
  <si>
    <t>3380</t>
  </si>
  <si>
    <t>0365</t>
  </si>
  <si>
    <t>0098</t>
  </si>
  <si>
    <t>0686</t>
  </si>
  <si>
    <t>1281</t>
  </si>
  <si>
    <t>1259</t>
  </si>
  <si>
    <t>2369</t>
  </si>
  <si>
    <t>1375</t>
  </si>
  <si>
    <t>1215</t>
  </si>
  <si>
    <t>1774</t>
  </si>
  <si>
    <t>0684</t>
  </si>
  <si>
    <t>2868</t>
  </si>
  <si>
    <t>1914</t>
  </si>
  <si>
    <t>0534</t>
  </si>
  <si>
    <t>2295</t>
  </si>
  <si>
    <t>1125</t>
  </si>
  <si>
    <t>1707</t>
  </si>
  <si>
    <t>2656</t>
  </si>
  <si>
    <t>3003</t>
  </si>
  <si>
    <t>2225</t>
  </si>
  <si>
    <t>1085</t>
  </si>
  <si>
    <t>3238</t>
  </si>
  <si>
    <t>2090</t>
  </si>
  <si>
    <t>3358</t>
  </si>
  <si>
    <t>3244</t>
  </si>
  <si>
    <t>2382</t>
  </si>
  <si>
    <t>2897</t>
  </si>
  <si>
    <t>2538</t>
  </si>
  <si>
    <t>0250</t>
  </si>
  <si>
    <t>3060</t>
  </si>
  <si>
    <t>1704</t>
  </si>
  <si>
    <t>2152</t>
  </si>
  <si>
    <t>1185</t>
  </si>
  <si>
    <t>1906</t>
  </si>
  <si>
    <t>2925</t>
  </si>
  <si>
    <t>1556</t>
  </si>
  <si>
    <t>1750</t>
  </si>
  <si>
    <t>2249</t>
  </si>
  <si>
    <t>2203</t>
  </si>
  <si>
    <t>2027</t>
  </si>
  <si>
    <t>1686</t>
  </si>
  <si>
    <t>3391</t>
  </si>
  <si>
    <t>2198</t>
  </si>
  <si>
    <t>2567</t>
  </si>
  <si>
    <t>1815</t>
  </si>
  <si>
    <t>1290</t>
  </si>
  <si>
    <t>2952</t>
  </si>
  <si>
    <t>2518</t>
  </si>
  <si>
    <t>1436</t>
  </si>
  <si>
    <t>2018</t>
  </si>
  <si>
    <t>2119</t>
  </si>
  <si>
    <t>3288</t>
  </si>
  <si>
    <t>1764</t>
  </si>
  <si>
    <t>3140</t>
  </si>
  <si>
    <t>1511</t>
  </si>
  <si>
    <t>1726</t>
  </si>
  <si>
    <t>2519</t>
  </si>
  <si>
    <t>2265</t>
  </si>
  <si>
    <t>2042</t>
  </si>
  <si>
    <t>1204</t>
  </si>
  <si>
    <t>1823</t>
  </si>
  <si>
    <t>1728</t>
  </si>
  <si>
    <t>1510</t>
  </si>
  <si>
    <t>2399</t>
  </si>
  <si>
    <t>2759</t>
  </si>
  <si>
    <t>2887</t>
  </si>
  <si>
    <t>3313</t>
  </si>
  <si>
    <t>0619</t>
  </si>
  <si>
    <t>2555</t>
  </si>
  <si>
    <t>1517</t>
  </si>
  <si>
    <t>3256</t>
  </si>
  <si>
    <t>2481</t>
  </si>
  <si>
    <t>3025</t>
  </si>
  <si>
    <t>2386</t>
  </si>
  <si>
    <t>1620</t>
  </si>
  <si>
    <t>2071</t>
  </si>
  <si>
    <t>3258</t>
  </si>
  <si>
    <t>1819</t>
  </si>
  <si>
    <t>2204</t>
  </si>
  <si>
    <t>2123</t>
  </si>
  <si>
    <t>1431</t>
  </si>
  <si>
    <t>1647</t>
  </si>
  <si>
    <t>2522</t>
  </si>
  <si>
    <t>0849</t>
  </si>
  <si>
    <t>1773</t>
  </si>
  <si>
    <t>2362</t>
  </si>
  <si>
    <t>1874</t>
  </si>
  <si>
    <t>2083</t>
  </si>
  <si>
    <t>1576</t>
  </si>
  <si>
    <t>1747</t>
  </si>
  <si>
    <t>1781</t>
  </si>
  <si>
    <t>1213</t>
  </si>
  <si>
    <t>0920</t>
  </si>
  <si>
    <t>2583</t>
  </si>
  <si>
    <t>2816</t>
  </si>
  <si>
    <t>2425</t>
  </si>
  <si>
    <t>2772</t>
  </si>
  <si>
    <t>2601</t>
  </si>
  <si>
    <t>2428</t>
  </si>
  <si>
    <t>1748</t>
  </si>
  <si>
    <t>0486</t>
  </si>
  <si>
    <t>2468</t>
  </si>
  <si>
    <t>2949</t>
  </si>
  <si>
    <t>1606</t>
  </si>
  <si>
    <t>1005</t>
  </si>
  <si>
    <t>2789</t>
  </si>
  <si>
    <t>2329</t>
  </si>
  <si>
    <t>3263</t>
  </si>
  <si>
    <t>1198</t>
  </si>
  <si>
    <t>2739</t>
  </si>
  <si>
    <t>3174</t>
  </si>
  <si>
    <t>1867</t>
  </si>
  <si>
    <t>0627</t>
  </si>
  <si>
    <t>0991</t>
  </si>
  <si>
    <t>3369</t>
  </si>
  <si>
    <t>1928</t>
  </si>
  <si>
    <t>1833</t>
  </si>
  <si>
    <t>2509</t>
  </si>
  <si>
    <t>0015</t>
  </si>
  <si>
    <t>2350</t>
  </si>
  <si>
    <t>1665</t>
  </si>
  <si>
    <t>2615</t>
  </si>
  <si>
    <t>1502</t>
  </si>
  <si>
    <t>2537</t>
  </si>
  <si>
    <t>2451</t>
  </si>
  <si>
    <t>1847</t>
  </si>
  <si>
    <t>2179</t>
  </si>
  <si>
    <t>3304</t>
  </si>
  <si>
    <t>2150</t>
  </si>
  <si>
    <t>0978</t>
  </si>
  <si>
    <t>3168</t>
  </si>
  <si>
    <t>2209</t>
  </si>
  <si>
    <t>2121</t>
  </si>
  <si>
    <t>2023</t>
  </si>
  <si>
    <t>2234</t>
  </si>
  <si>
    <t>2638</t>
  </si>
  <si>
    <t>1653</t>
  </si>
  <si>
    <t>1042</t>
  </si>
  <si>
    <t>2595</t>
  </si>
  <si>
    <t>2588</t>
  </si>
  <si>
    <t>2026</t>
  </si>
  <si>
    <t>0842</t>
  </si>
  <si>
    <t>1845</t>
  </si>
  <si>
    <t>1792</t>
  </si>
  <si>
    <t>2586</t>
  </si>
  <si>
    <t>0610</t>
  </si>
  <si>
    <t>2589</t>
  </si>
  <si>
    <t>2207</t>
  </si>
  <si>
    <t>2099</t>
  </si>
  <si>
    <t>3183</t>
  </si>
  <si>
    <t>3062</t>
  </si>
  <si>
    <t>2108</t>
  </si>
  <si>
    <t>2954</t>
  </si>
  <si>
    <t>3322</t>
  </si>
  <si>
    <t>2359</t>
  </si>
  <si>
    <t>2181</t>
  </si>
  <si>
    <t>2003</t>
  </si>
  <si>
    <t>1333</t>
  </si>
  <si>
    <t>3013</t>
  </si>
  <si>
    <t>2098</t>
  </si>
  <si>
    <t>1976</t>
  </si>
  <si>
    <t>1555</t>
  </si>
  <si>
    <t>2556</t>
  </si>
  <si>
    <t>1486</t>
  </si>
  <si>
    <t>2327</t>
  </si>
  <si>
    <t>2427</t>
  </si>
  <si>
    <t>3171</t>
  </si>
  <si>
    <t>2965</t>
  </si>
  <si>
    <t>2929</t>
  </si>
  <si>
    <t>2491</t>
  </si>
  <si>
    <t>1061</t>
  </si>
  <si>
    <t>3059</t>
  </si>
  <si>
    <t>2694</t>
  </si>
  <si>
    <t>2680</t>
  </si>
  <si>
    <t>2423</t>
  </si>
  <si>
    <t>2371</t>
  </si>
  <si>
    <t>1948</t>
  </si>
  <si>
    <t>1763</t>
  </si>
  <si>
    <t>2951</t>
  </si>
  <si>
    <t>2057</t>
  </si>
  <si>
    <t>1940</t>
  </si>
  <si>
    <t>2909</t>
  </si>
  <si>
    <t>2799</t>
  </si>
  <si>
    <t>3268</t>
  </si>
  <si>
    <t>2532</t>
  </si>
  <si>
    <t>2415</t>
  </si>
  <si>
    <t>1718</t>
  </si>
  <si>
    <t>1129</t>
  </si>
  <si>
    <t>2803</t>
  </si>
  <si>
    <t>2541</t>
  </si>
  <si>
    <t>2612</t>
  </si>
  <si>
    <t>3170</t>
  </si>
  <si>
    <t>2253</t>
  </si>
  <si>
    <t>3083</t>
  </si>
  <si>
    <t>1756</t>
  </si>
  <si>
    <t>2025</t>
  </si>
  <si>
    <t>2276</t>
  </si>
  <si>
    <t>2159</t>
  </si>
  <si>
    <t>3082</t>
  </si>
  <si>
    <t>2603</t>
  </si>
  <si>
    <t>1372</t>
  </si>
  <si>
    <t>2605</t>
  </si>
  <si>
    <t>2575</t>
  </si>
  <si>
    <t>2780</t>
  </si>
  <si>
    <t>2674</t>
  </si>
  <si>
    <t>2233</t>
  </si>
  <si>
    <t>1513</t>
  </si>
  <si>
    <t>1900</t>
  </si>
  <si>
    <t>3286</t>
  </si>
  <si>
    <t>0938</t>
  </si>
  <si>
    <t>2138</t>
  </si>
  <si>
    <t>3104</t>
  </si>
  <si>
    <t>2368</t>
  </si>
  <si>
    <t>1668</t>
  </si>
  <si>
    <t>2596</t>
  </si>
  <si>
    <t>3355</t>
  </si>
  <si>
    <t>2606</t>
  </si>
  <si>
    <t>2031</t>
  </si>
  <si>
    <t>0584</t>
  </si>
  <si>
    <t>3302</t>
  </si>
  <si>
    <t>0295</t>
  </si>
  <si>
    <t>2356</t>
  </si>
  <si>
    <t>2630</t>
  </si>
  <si>
    <t>2854</t>
  </si>
  <si>
    <t>0773</t>
  </si>
  <si>
    <t>1443</t>
  </si>
  <si>
    <t>2841</t>
  </si>
  <si>
    <t>1953</t>
  </si>
  <si>
    <t>0508</t>
  </si>
  <si>
    <t>1973</t>
  </si>
  <si>
    <t>0928</t>
  </si>
  <si>
    <t>0336</t>
  </si>
  <si>
    <t>0542</t>
  </si>
  <si>
    <t>1969</t>
  </si>
  <si>
    <t>3383</t>
  </si>
  <si>
    <t>0703</t>
  </si>
  <si>
    <t>2905</t>
  </si>
  <si>
    <t>0511</t>
  </si>
  <si>
    <t>0111</t>
  </si>
  <si>
    <t>1931</t>
  </si>
  <si>
    <t>1471</t>
  </si>
  <si>
    <t>2690</t>
  </si>
  <si>
    <t>3070</t>
  </si>
  <si>
    <t>1128</t>
  </si>
  <si>
    <t>2831</t>
  </si>
  <si>
    <t>0048</t>
  </si>
  <si>
    <t>2550</t>
  </si>
  <si>
    <t>2504</t>
  </si>
  <si>
    <t>2311</t>
  </si>
  <si>
    <t>2194</t>
  </si>
  <si>
    <t>2573</t>
  </si>
  <si>
    <t>2400</t>
  </si>
  <si>
    <t>2061</t>
  </si>
  <si>
    <t>3315</t>
  </si>
  <si>
    <t>0798</t>
  </si>
  <si>
    <t>1724</t>
  </si>
  <si>
    <t>1732</t>
  </si>
  <si>
    <t>3172</t>
  </si>
  <si>
    <t>2058</t>
  </si>
  <si>
    <t>2136</t>
  </si>
  <si>
    <t>2402</t>
  </si>
  <si>
    <t>3133</t>
  </si>
  <si>
    <t>2488</t>
  </si>
  <si>
    <t>1323</t>
  </si>
  <si>
    <t>2363</t>
  </si>
  <si>
    <t>3035</t>
  </si>
  <si>
    <t>1509</t>
  </si>
  <si>
    <t>1964</t>
  </si>
  <si>
    <t>2453</t>
  </si>
  <si>
    <t>2270</t>
  </si>
  <si>
    <t>3415</t>
  </si>
  <si>
    <t>2125</t>
  </si>
  <si>
    <t>2331</t>
  </si>
  <si>
    <t>2990</t>
  </si>
  <si>
    <t>2886</t>
  </si>
  <si>
    <t>2063</t>
  </si>
  <si>
    <t>1118</t>
  </si>
  <si>
    <t>0768</t>
  </si>
  <si>
    <t>2059</t>
  </si>
  <si>
    <t>2482</t>
  </si>
  <si>
    <t>2232</t>
  </si>
  <si>
    <t>2358</t>
  </si>
  <si>
    <t>2817</t>
  </si>
  <si>
    <t>0813</t>
  </si>
  <si>
    <t>2089</t>
  </si>
  <si>
    <t>2616</t>
  </si>
  <si>
    <t>1581</t>
  </si>
  <si>
    <t>2846</t>
  </si>
  <si>
    <t>1417</t>
  </si>
  <si>
    <t>0368</t>
  </si>
  <si>
    <t>3122</t>
  </si>
  <si>
    <t>1753</t>
  </si>
  <si>
    <t>2968</t>
  </si>
  <si>
    <t>2648</t>
  </si>
  <si>
    <t>2924</t>
  </si>
  <si>
    <t>3154</t>
  </si>
  <si>
    <t>2913</t>
  </si>
  <si>
    <t>2711</t>
  </si>
  <si>
    <t>0694</t>
  </si>
  <si>
    <t>2208</t>
  </si>
  <si>
    <t>2489</t>
  </si>
  <si>
    <t>1615</t>
  </si>
  <si>
    <t>3316</t>
  </si>
  <si>
    <t>1963</t>
  </si>
  <si>
    <t>1977</t>
  </si>
  <si>
    <t>3239</t>
  </si>
  <si>
    <t>3271</t>
  </si>
  <si>
    <t>2250</t>
  </si>
  <si>
    <t>2660</t>
  </si>
  <si>
    <t>2793</t>
  </si>
  <si>
    <t>2844</t>
  </si>
  <si>
    <t>2661</t>
  </si>
  <si>
    <t>3128</t>
  </si>
  <si>
    <t>1551</t>
  </si>
  <si>
    <t>1299</t>
  </si>
  <si>
    <t>2009</t>
  </si>
  <si>
    <t>2539</t>
  </si>
  <si>
    <t>1024</t>
  </si>
  <si>
    <t>2012</t>
  </si>
  <si>
    <t>2141</t>
  </si>
  <si>
    <t>2494</t>
  </si>
  <si>
    <t>3376</t>
  </si>
  <si>
    <t>1955</t>
  </si>
  <si>
    <t>2379</t>
  </si>
  <si>
    <t>3077</t>
  </si>
  <si>
    <t>0775</t>
  </si>
  <si>
    <t>3135</t>
  </si>
  <si>
    <t>3038</t>
  </si>
  <si>
    <t>2196</t>
  </si>
  <si>
    <t>1167</t>
  </si>
  <si>
    <t>0796</t>
  </si>
  <si>
    <t>2921</t>
  </si>
  <si>
    <t>1623</t>
  </si>
  <si>
    <t>2848</t>
  </si>
  <si>
    <t>2815</t>
  </si>
  <si>
    <t>2256</t>
  </si>
  <si>
    <t>3041</t>
  </si>
  <si>
    <t>3387</t>
  </si>
  <si>
    <t>1361</t>
  </si>
  <si>
    <t>1790</t>
  </si>
  <si>
    <t>2078</t>
  </si>
  <si>
    <t>1248</t>
  </si>
  <si>
    <t>2582</t>
  </si>
  <si>
    <t>1840</t>
  </si>
  <si>
    <t>2688</t>
  </si>
  <si>
    <t>3209</t>
  </si>
  <si>
    <t>2140</t>
  </si>
  <si>
    <t>2330</t>
  </si>
  <si>
    <t>2584</t>
  </si>
  <si>
    <t>2625</t>
  </si>
  <si>
    <t>2579</t>
  </si>
  <si>
    <t>2117</t>
  </si>
  <si>
    <t>1646</t>
  </si>
  <si>
    <t>2560</t>
  </si>
  <si>
    <t>2139</t>
  </si>
  <si>
    <t>2296</t>
  </si>
  <si>
    <t>1878</t>
  </si>
  <si>
    <t>2291</t>
  </si>
  <si>
    <t>2672</t>
  </si>
  <si>
    <t>2197</t>
  </si>
  <si>
    <t>2686</t>
  </si>
  <si>
    <t>3298</t>
  </si>
  <si>
    <t>2634</t>
  </si>
  <si>
    <t>2122</t>
  </si>
  <si>
    <t>2096</t>
  </si>
  <si>
    <t>3100</t>
  </si>
  <si>
    <t>1636</t>
  </si>
  <si>
    <t>3055</t>
  </si>
  <si>
    <t>2132</t>
  </si>
  <si>
    <t>3365</t>
  </si>
  <si>
    <t>1798</t>
  </si>
  <si>
    <t>1942</t>
  </si>
  <si>
    <t>2172</t>
  </si>
  <si>
    <t>2916</t>
  </si>
  <si>
    <t>1154</t>
  </si>
  <si>
    <t>3399</t>
  </si>
  <si>
    <t>2592</t>
  </si>
  <si>
    <t>3339</t>
  </si>
  <si>
    <t>2597</t>
  </si>
  <si>
    <t>3274</t>
  </si>
  <si>
    <t>3024</t>
  </si>
  <si>
    <t>3034</t>
  </si>
  <si>
    <t>3132</t>
  </si>
  <si>
    <t>3189</t>
  </si>
  <si>
    <t>2087</t>
  </si>
  <si>
    <t>2459</t>
  </si>
  <si>
    <t>2986</t>
  </si>
  <si>
    <t>1992</t>
  </si>
  <si>
    <t>3319</t>
  </si>
  <si>
    <t>2814</t>
  </si>
  <si>
    <t>2559</t>
  </si>
  <si>
    <t>3257</t>
  </si>
  <si>
    <t>1944</t>
  </si>
  <si>
    <t>2148</t>
  </si>
  <si>
    <t>1875</t>
  </si>
  <si>
    <t>3357</t>
  </si>
  <si>
    <t>2035</t>
  </si>
  <si>
    <t>2733</t>
  </si>
  <si>
    <t>2552</t>
  </si>
  <si>
    <t>1557</t>
  </si>
  <si>
    <t>2953</t>
  </si>
  <si>
    <t>2396</t>
  </si>
  <si>
    <t>2344</t>
  </si>
  <si>
    <t>2007</t>
  </si>
  <si>
    <t>0818</t>
  </si>
  <si>
    <t>3148</t>
  </si>
  <si>
    <t>2927</t>
  </si>
  <si>
    <t>2353</t>
  </si>
  <si>
    <t>3011</t>
  </si>
  <si>
    <t>1638</t>
  </si>
  <si>
    <t>2195</t>
  </si>
  <si>
    <t>2894</t>
  </si>
  <si>
    <t>3409</t>
  </si>
  <si>
    <t>1703</t>
  </si>
  <si>
    <t>2275</t>
  </si>
  <si>
    <t>1503</t>
  </si>
  <si>
    <t>3318</t>
  </si>
  <si>
    <t>1621</t>
  </si>
  <si>
    <t>1817</t>
  </si>
  <si>
    <t>2281</t>
  </si>
  <si>
    <t>1743</t>
  </si>
  <si>
    <t>3248</t>
  </si>
  <si>
    <t>1852</t>
  </si>
  <si>
    <t>1956</t>
  </si>
  <si>
    <t>2609</t>
  </si>
  <si>
    <t>1608</t>
  </si>
  <si>
    <t>1693</t>
  </si>
  <si>
    <t>2696</t>
  </si>
  <si>
    <t>1516</t>
  </si>
  <si>
    <t>2935</t>
  </si>
  <si>
    <t>2183</t>
  </si>
  <si>
    <t>2110</t>
  </si>
  <si>
    <t>2653</t>
  </si>
  <si>
    <t>2134</t>
  </si>
  <si>
    <t>2062</t>
  </si>
  <si>
    <t>3366</t>
  </si>
  <si>
    <t>2173</t>
  </si>
  <si>
    <t>0564</t>
  </si>
  <si>
    <t>3350</t>
  </si>
  <si>
    <t>1806</t>
  </si>
  <si>
    <t>1681</t>
  </si>
  <si>
    <t>2422</t>
  </si>
  <si>
    <t>1586</t>
  </si>
  <si>
    <t>1805</t>
  </si>
  <si>
    <t>3115</t>
  </si>
  <si>
    <t>3250</t>
  </si>
  <si>
    <t>1422</t>
  </si>
  <si>
    <t>2557</t>
  </si>
  <si>
    <t>2457</t>
  </si>
  <si>
    <t>3287</t>
  </si>
  <si>
    <t>2682</t>
  </si>
  <si>
    <t>2349</t>
  </si>
  <si>
    <t>3348</t>
  </si>
  <si>
    <t>2998</t>
  </si>
  <si>
    <t>1363</t>
  </si>
  <si>
    <t>2992</t>
  </si>
  <si>
    <t>3247</t>
  </si>
  <si>
    <t>0624</t>
  </si>
  <si>
    <t>2466</t>
  </si>
  <si>
    <t>2850</t>
  </si>
  <si>
    <t>2097</t>
  </si>
  <si>
    <t>3021</t>
  </si>
  <si>
    <t>3033</t>
  </si>
  <si>
    <t>3246</t>
  </si>
  <si>
    <t>1310</t>
  </si>
  <si>
    <t>3046</t>
  </si>
  <si>
    <t>0463</t>
  </si>
  <si>
    <t>1950</t>
  </si>
  <si>
    <t>3129</t>
  </si>
  <si>
    <t>3283</t>
  </si>
  <si>
    <t>0124</t>
  </si>
  <si>
    <t>2730</t>
  </si>
  <si>
    <t>3032</t>
  </si>
  <si>
    <t>1760</t>
  </si>
  <si>
    <t>3043</t>
  </si>
  <si>
    <t>1808</t>
  </si>
  <si>
    <t>2933</t>
  </si>
  <si>
    <t>1567</t>
  </si>
  <si>
    <t>3413</t>
  </si>
  <si>
    <t>3321</t>
  </si>
  <si>
    <t>1618</t>
  </si>
  <si>
    <t>2339</t>
  </si>
  <si>
    <t>2215</t>
  </si>
  <si>
    <t>2529</t>
  </si>
  <si>
    <t>2005</t>
  </si>
  <si>
    <t>1676</t>
  </si>
  <si>
    <t>3117</t>
  </si>
  <si>
    <t>2594</t>
  </si>
  <si>
    <t>2611</t>
  </si>
  <si>
    <t>1972</t>
  </si>
  <si>
    <t>3049</t>
  </si>
  <si>
    <t>1965</t>
  </si>
  <si>
    <t>3320</t>
  </si>
  <si>
    <t>3158</t>
  </si>
  <si>
    <t>2456</t>
  </si>
  <si>
    <t>1358</t>
  </si>
  <si>
    <t>2903</t>
  </si>
  <si>
    <t>0032</t>
  </si>
  <si>
    <t>1936</t>
  </si>
  <si>
    <t>1552</t>
  </si>
  <si>
    <t>2070</t>
  </si>
  <si>
    <t>2004</t>
  </si>
  <si>
    <t>3289</t>
  </si>
  <si>
    <t>2558</t>
  </si>
  <si>
    <t>3260</t>
  </si>
  <si>
    <t>0021</t>
  </si>
  <si>
    <t>3382</t>
  </si>
  <si>
    <t>1654</t>
  </si>
  <si>
    <t>0889</t>
  </si>
  <si>
    <t>2511</t>
  </si>
  <si>
    <t>2977</t>
  </si>
  <si>
    <t>2809</t>
  </si>
  <si>
    <t>2376</t>
  </si>
  <si>
    <t>2574</t>
  </si>
  <si>
    <t>2033</t>
  </si>
  <si>
    <t>0882</t>
  </si>
  <si>
    <t>1700</t>
  </si>
  <si>
    <t>3208</t>
  </si>
  <si>
    <t>3119</t>
  </si>
  <si>
    <t>3371</t>
  </si>
  <si>
    <t>3211</t>
  </si>
  <si>
    <t>2419</t>
  </si>
  <si>
    <t>0202</t>
  </si>
  <si>
    <t>0644</t>
  </si>
  <si>
    <t>1384</t>
  </si>
  <si>
    <t>3403</t>
  </si>
  <si>
    <t>3138</t>
  </si>
  <si>
    <t>1832</t>
  </si>
  <si>
    <t>1857</t>
  </si>
  <si>
    <t>2528</t>
  </si>
  <si>
    <t>2855</t>
  </si>
  <si>
    <t>2765</t>
  </si>
  <si>
    <t>3118</t>
  </si>
  <si>
    <t>1265</t>
  </si>
  <si>
    <t>2610</t>
  </si>
  <si>
    <t>2619</t>
  </si>
  <si>
    <t>0031</t>
  </si>
  <si>
    <t>2055</t>
  </si>
  <si>
    <t>3093</t>
  </si>
  <si>
    <t>3416</t>
  </si>
  <si>
    <t>1203</t>
  </si>
  <si>
    <t>2262</t>
  </si>
  <si>
    <t>3047</t>
  </si>
  <si>
    <t>0795</t>
  </si>
  <si>
    <t>1220</t>
  </si>
  <si>
    <t>0179</t>
  </si>
  <si>
    <t>2213</t>
  </si>
  <si>
    <t>2151</t>
  </si>
  <si>
    <t>2024</t>
  </si>
  <si>
    <t>3195</t>
  </si>
  <si>
    <t>2241</t>
  </si>
  <si>
    <t>2962</t>
  </si>
  <si>
    <t>0209</t>
  </si>
  <si>
    <t>2372</t>
  </si>
  <si>
    <t>1828</t>
  </si>
  <si>
    <t>2645</t>
  </si>
  <si>
    <t>1546</t>
  </si>
  <si>
    <t>2373</t>
  </si>
  <si>
    <t>1439</t>
  </si>
  <si>
    <t>1995</t>
  </si>
  <si>
    <t>2914</t>
  </si>
  <si>
    <t>2471</t>
  </si>
  <si>
    <t>3196</t>
  </si>
  <si>
    <t>3136</t>
  </si>
  <si>
    <t>2608</t>
  </si>
  <si>
    <t>2274</t>
  </si>
  <si>
    <t>2665</t>
  </si>
  <si>
    <t>3301</t>
  </si>
  <si>
    <t>2918</t>
  </si>
  <si>
    <t>3303</t>
  </si>
  <si>
    <t>0705</t>
  </si>
  <si>
    <t>2231</t>
  </si>
  <si>
    <t>3069</t>
  </si>
  <si>
    <t>2470</t>
  </si>
  <si>
    <t>2314</t>
  </si>
  <si>
    <t>2230</t>
  </si>
  <si>
    <t>1585</t>
  </si>
  <si>
    <t>2650</t>
  </si>
  <si>
    <t>3361</t>
  </si>
  <si>
    <t>3064</t>
  </si>
  <si>
    <t>1994</t>
  </si>
  <si>
    <t>N.º</t>
  </si>
  <si>
    <t>NIF</t>
  </si>
  <si>
    <t>3378</t>
  </si>
  <si>
    <t>Código:</t>
  </si>
  <si>
    <t>Grupo de Recrutamento:</t>
  </si>
  <si>
    <t>Situação Profissional:</t>
  </si>
  <si>
    <t>Todos</t>
  </si>
  <si>
    <t>3591</t>
  </si>
  <si>
    <t>3549</t>
  </si>
  <si>
    <t>2864</t>
  </si>
  <si>
    <t>3425</t>
  </si>
  <si>
    <t>3562</t>
  </si>
  <si>
    <t>3544</t>
  </si>
  <si>
    <t>3535</t>
  </si>
  <si>
    <t>2876</t>
  </si>
  <si>
    <t>3548</t>
  </si>
  <si>
    <t>0226</t>
  </si>
  <si>
    <t>3430</t>
  </si>
  <si>
    <t>2050</t>
  </si>
  <si>
    <t>3468</t>
  </si>
  <si>
    <t>0590</t>
  </si>
  <si>
    <t>3593</t>
  </si>
  <si>
    <t>3508</t>
  </si>
  <si>
    <t>3519</t>
  </si>
  <si>
    <t>3471</t>
  </si>
  <si>
    <t>0699</t>
  </si>
  <si>
    <t>3527</t>
  </si>
  <si>
    <t>3439</t>
  </si>
  <si>
    <t>3567</t>
  </si>
  <si>
    <t>3565</t>
  </si>
  <si>
    <t>3534</t>
  </si>
  <si>
    <t>2801</t>
  </si>
  <si>
    <t>3431</t>
  </si>
  <si>
    <t>3503</t>
  </si>
  <si>
    <t>3480</t>
  </si>
  <si>
    <t>3492</t>
  </si>
  <si>
    <t>3476</t>
  </si>
  <si>
    <t>3505</t>
  </si>
  <si>
    <t>3419</t>
  </si>
  <si>
    <t>3424</t>
  </si>
  <si>
    <t>3550</t>
  </si>
  <si>
    <t>3540</t>
  </si>
  <si>
    <t>3472</t>
  </si>
  <si>
    <t>3506</t>
  </si>
  <si>
    <t>1110</t>
  </si>
  <si>
    <t>3517</t>
  </si>
  <si>
    <t>3458</t>
  </si>
  <si>
    <t>3512</t>
  </si>
  <si>
    <t>3443</t>
  </si>
  <si>
    <t>3539</t>
  </si>
  <si>
    <t>2865</t>
  </si>
  <si>
    <t>3561</t>
  </si>
  <si>
    <t>3579</t>
  </si>
  <si>
    <t>3578</t>
  </si>
  <si>
    <t>3420</t>
  </si>
  <si>
    <t>1190</t>
  </si>
  <si>
    <t>3516</t>
  </si>
  <si>
    <t>3465</t>
  </si>
  <si>
    <t>3421</t>
  </si>
  <si>
    <t>3422</t>
  </si>
  <si>
    <t>3428</t>
  </si>
  <si>
    <t>3477</t>
  </si>
  <si>
    <t>3469</t>
  </si>
  <si>
    <t>3475</t>
  </si>
  <si>
    <t>2761</t>
  </si>
  <si>
    <t>3564</t>
  </si>
  <si>
    <t>3455</t>
  </si>
  <si>
    <t>3457</t>
  </si>
  <si>
    <t>3577</t>
  </si>
  <si>
    <t>3470</t>
  </si>
  <si>
    <t>2773</t>
  </si>
  <si>
    <t>0931</t>
  </si>
  <si>
    <t>2862</t>
  </si>
  <si>
    <t>3547</t>
  </si>
  <si>
    <t>1034</t>
  </si>
  <si>
    <t>3418</t>
  </si>
  <si>
    <t>3559</t>
  </si>
  <si>
    <t>3529</t>
  </si>
  <si>
    <t>3454</t>
  </si>
  <si>
    <t>3592</t>
  </si>
  <si>
    <t>3511</t>
  </si>
  <si>
    <t>1424</t>
  </si>
  <si>
    <t>3533</t>
  </si>
  <si>
    <t>3449</t>
  </si>
  <si>
    <t>3555</t>
  </si>
  <si>
    <t>3483</t>
  </si>
  <si>
    <t>3488</t>
  </si>
  <si>
    <t>3453</t>
  </si>
  <si>
    <t>3456</t>
  </si>
  <si>
    <t>3541</t>
  </si>
  <si>
    <t>3513</t>
  </si>
  <si>
    <t>3434</t>
  </si>
  <si>
    <t>3437</t>
  </si>
  <si>
    <t>3451</t>
  </si>
  <si>
    <t>3589</t>
  </si>
  <si>
    <t>3442</t>
  </si>
  <si>
    <t>3528</t>
  </si>
  <si>
    <t>3569</t>
  </si>
  <si>
    <t>3525</t>
  </si>
  <si>
    <t>3423</t>
  </si>
  <si>
    <t>3556</t>
  </si>
  <si>
    <t>3426</t>
  </si>
  <si>
    <t>3478</t>
  </si>
  <si>
    <t>3440</t>
  </si>
  <si>
    <t>0866</t>
  </si>
  <si>
    <t>3484</t>
  </si>
  <si>
    <t>3584</t>
  </si>
  <si>
    <t>3570</t>
  </si>
  <si>
    <t>3435</t>
  </si>
  <si>
    <t>3558</t>
  </si>
  <si>
    <t>3563</t>
  </si>
  <si>
    <t>2877</t>
  </si>
  <si>
    <t>3462</t>
  </si>
  <si>
    <t>3450</t>
  </si>
  <si>
    <t>3489</t>
  </si>
  <si>
    <t>3560</t>
  </si>
  <si>
    <t>3537</t>
  </si>
  <si>
    <t>3572</t>
  </si>
  <si>
    <t>3452</t>
  </si>
  <si>
    <t>3436</t>
  </si>
  <si>
    <t>3574</t>
  </si>
  <si>
    <t>3485</t>
  </si>
  <si>
    <t>3491</t>
  </si>
  <si>
    <t>3444</t>
  </si>
  <si>
    <t>3432</t>
  </si>
  <si>
    <t>3482</t>
  </si>
  <si>
    <t>3554</t>
  </si>
  <si>
    <t>3583</t>
  </si>
  <si>
    <t>3460</t>
  </si>
  <si>
    <t>3445</t>
  </si>
  <si>
    <t>3501</t>
  </si>
  <si>
    <t>3590</t>
  </si>
  <si>
    <t>3487</t>
  </si>
  <si>
    <t>3573</t>
  </si>
  <si>
    <t>3575</t>
  </si>
  <si>
    <t>3571</t>
  </si>
  <si>
    <t>3461</t>
  </si>
  <si>
    <t>3486</t>
  </si>
  <si>
    <t>3518</t>
  </si>
  <si>
    <t>3587</t>
  </si>
  <si>
    <t>3463</t>
  </si>
  <si>
    <t>3495</t>
  </si>
  <si>
    <t>3588</t>
  </si>
  <si>
    <t>3441</t>
  </si>
  <si>
    <t>3514</t>
  </si>
  <si>
    <t>3498</t>
  </si>
  <si>
    <t>3551</t>
  </si>
  <si>
    <t>3496</t>
  </si>
  <si>
    <t>3530</t>
  </si>
  <si>
    <t>3490</t>
  </si>
  <si>
    <t>3546</t>
  </si>
  <si>
    <t>3566</t>
  </si>
  <si>
    <t>3585</t>
  </si>
  <si>
    <t>3493</t>
  </si>
  <si>
    <t>3499</t>
  </si>
  <si>
    <t>3543</t>
  </si>
  <si>
    <t>3429</t>
  </si>
  <si>
    <t>3427</t>
  </si>
  <si>
    <t>3467</t>
  </si>
  <si>
    <t>3473</t>
  </si>
  <si>
    <t>3531</t>
  </si>
  <si>
    <t>3553</t>
  </si>
  <si>
    <t>3557</t>
  </si>
  <si>
    <t>3497</t>
  </si>
  <si>
    <t>3532</t>
  </si>
  <si>
    <t>3523</t>
  </si>
  <si>
    <t>3447</t>
  </si>
  <si>
    <t>3538</t>
  </si>
  <si>
    <t>3581</t>
  </si>
  <si>
    <t>3526</t>
  </si>
  <si>
    <t>3586</t>
  </si>
  <si>
    <t>3459</t>
  </si>
  <si>
    <t>3515</t>
  </si>
  <si>
    <t>3542</t>
  </si>
  <si>
    <t>3448</t>
  </si>
  <si>
    <t>3446</t>
  </si>
  <si>
    <t>3466</t>
  </si>
  <si>
    <t>3522</t>
  </si>
  <si>
    <t>3504</t>
  </si>
  <si>
    <t>3474</t>
  </si>
  <si>
    <t>3507</t>
  </si>
  <si>
    <t>3521</t>
  </si>
  <si>
    <t>3510</t>
  </si>
  <si>
    <t>3576</t>
  </si>
  <si>
    <t>3433</t>
  </si>
  <si>
    <t>3509</t>
  </si>
  <si>
    <t>3536</t>
  </si>
  <si>
    <t>3500</t>
  </si>
  <si>
    <t>3524</t>
  </si>
  <si>
    <t>3520</t>
  </si>
  <si>
    <t>3438</t>
  </si>
  <si>
    <t>3479</t>
  </si>
  <si>
    <t>3464</t>
  </si>
  <si>
    <t>3568</t>
  </si>
  <si>
    <t>3494</t>
  </si>
  <si>
    <t>3502</t>
  </si>
  <si>
    <t>3545</t>
  </si>
  <si>
    <t>3481</t>
  </si>
  <si>
    <t>3552</t>
  </si>
  <si>
    <t>3580</t>
  </si>
  <si>
    <t>3594</t>
  </si>
  <si>
    <t>3596</t>
  </si>
  <si>
    <t>3595</t>
  </si>
  <si>
    <t>3597</t>
  </si>
  <si>
    <t>Agrup. de Escolas Dr. Francisco Sanches</t>
  </si>
  <si>
    <t xml:space="preserve">Agrup. de Escolas Vieira de Araújo </t>
  </si>
  <si>
    <t>Conservatório de Música de Calouste Gulbenkian</t>
  </si>
  <si>
    <t>3601</t>
  </si>
  <si>
    <t>3642</t>
  </si>
  <si>
    <t>3644</t>
  </si>
  <si>
    <t>3617</t>
  </si>
  <si>
    <t>3608</t>
  </si>
  <si>
    <t>3633</t>
  </si>
  <si>
    <t>3610</t>
  </si>
  <si>
    <t>0412</t>
  </si>
  <si>
    <t>3640</t>
  </si>
  <si>
    <t>3630</t>
  </si>
  <si>
    <t>0348</t>
  </si>
  <si>
    <t>3612</t>
  </si>
  <si>
    <t>3623</t>
  </si>
  <si>
    <t>3621</t>
  </si>
  <si>
    <t>3645</t>
  </si>
  <si>
    <t>3631</t>
  </si>
  <si>
    <t>0377</t>
  </si>
  <si>
    <t>3632</t>
  </si>
  <si>
    <t>3605</t>
  </si>
  <si>
    <t>3628</t>
  </si>
  <si>
    <t>3620</t>
  </si>
  <si>
    <t>1545</t>
  </si>
  <si>
    <t>3634</t>
  </si>
  <si>
    <t>3638</t>
  </si>
  <si>
    <t>3604</t>
  </si>
  <si>
    <t>3626</t>
  </si>
  <si>
    <t>3636</t>
  </si>
  <si>
    <t>3637</t>
  </si>
  <si>
    <t>3616</t>
  </si>
  <si>
    <t>3622</t>
  </si>
  <si>
    <t>3641</t>
  </si>
  <si>
    <t>3639</t>
  </si>
  <si>
    <t>3618</t>
  </si>
  <si>
    <t>3647</t>
  </si>
  <si>
    <t>3599</t>
  </si>
  <si>
    <t>3614</t>
  </si>
  <si>
    <t>3582</t>
  </si>
  <si>
    <t>3619</t>
  </si>
  <si>
    <t>3613</t>
  </si>
  <si>
    <t>3609</t>
  </si>
  <si>
    <t>3615</t>
  </si>
  <si>
    <t>3606</t>
  </si>
  <si>
    <t>3611</t>
  </si>
  <si>
    <t>3627</t>
  </si>
  <si>
    <t>3624</t>
  </si>
  <si>
    <t>2790</t>
  </si>
  <si>
    <t>3643</t>
  </si>
  <si>
    <t>3602</t>
  </si>
  <si>
    <t>3625</t>
  </si>
  <si>
    <t>3600</t>
  </si>
  <si>
    <t>3598</t>
  </si>
  <si>
    <t>3607</t>
  </si>
  <si>
    <t>Designação:</t>
  </si>
  <si>
    <t>Valor Lógico</t>
  </si>
  <si>
    <t>(Data, Rubrica e Carimbo)</t>
  </si>
  <si>
    <t>1015</t>
  </si>
  <si>
    <t>3661</t>
  </si>
  <si>
    <t>1250</t>
  </si>
  <si>
    <t>3652</t>
  </si>
  <si>
    <t>3662</t>
  </si>
  <si>
    <t>1255</t>
  </si>
  <si>
    <t>3653</t>
  </si>
  <si>
    <t>3674</t>
  </si>
  <si>
    <t>3650</t>
  </si>
  <si>
    <t>3657</t>
  </si>
  <si>
    <t>3667</t>
  </si>
  <si>
    <t>3654</t>
  </si>
  <si>
    <t>3665</t>
  </si>
  <si>
    <t>3648</t>
  </si>
  <si>
    <t>3635</t>
  </si>
  <si>
    <t>3655</t>
  </si>
  <si>
    <t>3676</t>
  </si>
  <si>
    <t>3669</t>
  </si>
  <si>
    <t>3656</t>
  </si>
  <si>
    <t>3663</t>
  </si>
  <si>
    <t>3668</t>
  </si>
  <si>
    <t>3651</t>
  </si>
  <si>
    <t>3659</t>
  </si>
  <si>
    <t>3670</t>
  </si>
  <si>
    <t>3671</t>
  </si>
  <si>
    <t>3673</t>
  </si>
  <si>
    <t>3660</t>
  </si>
  <si>
    <t>3666</t>
  </si>
  <si>
    <t>3649</t>
  </si>
  <si>
    <t>3672</t>
  </si>
  <si>
    <t>3658</t>
  </si>
  <si>
    <t>3675</t>
  </si>
  <si>
    <r>
      <t xml:space="preserve">Para obter mais informação sobre as ações (destinatários, total de horas, calendarização, etc.), deve consultar a página WEB do Centro de Formação em </t>
    </r>
    <r>
      <rPr>
        <sz val="8"/>
        <color indexed="63"/>
        <rFont val="Arial"/>
        <family val="2"/>
      </rPr>
      <t>http://cfsm.cidadevirtual.pt</t>
    </r>
    <r>
      <rPr>
        <sz val="7"/>
        <color indexed="23"/>
        <rFont val="Arial"/>
        <family val="2"/>
      </rPr>
      <t>.</t>
    </r>
  </si>
  <si>
    <t>Valor Mensal Ilíquido</t>
  </si>
  <si>
    <t>Guarda Noturno</t>
  </si>
  <si>
    <t>Reprografia</t>
  </si>
  <si>
    <t>Secretariado dos Órgãos de Gestão</t>
  </si>
  <si>
    <t>Projeto</t>
  </si>
  <si>
    <t>Eletrotecnia</t>
  </si>
  <si>
    <t>Ciências Agropecuárias</t>
  </si>
  <si>
    <t>A</t>
  </si>
  <si>
    <t>Formação de Professores no Programa Regional de Educação Sexual em Saúde Escolar (PRESSE)</t>
  </si>
  <si>
    <t>Grau Académico:</t>
  </si>
  <si>
    <t>Grupo</t>
  </si>
  <si>
    <t>Habilitação</t>
  </si>
  <si>
    <t>Doutor em avaliação do desempenho docente ou supervisão pedagógica</t>
  </si>
  <si>
    <t>Mestre em avaliação do desempenho docente ou supervisão pedagógica</t>
  </si>
  <si>
    <t>Requisitos para Avaliador Externo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</si>
  <si>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</si>
  <si>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</si>
  <si>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</si>
  <si>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</si>
  <si>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</si>
  <si>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</si>
  <si>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</si>
  <si>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</si>
  <si>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</si>
  <si>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</si>
  <si>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</si>
  <si>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</si>
  <si>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</si>
  <si>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</si>
  <si>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</si>
  <si>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</si>
  <si>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</si>
  <si>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</si>
  <si>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</si>
  <si>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</si>
  <si>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</si>
  <si>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</si>
  <si>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</si>
  <si>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</si>
  <si>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</si>
  <si>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</si>
  <si>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</si>
  <si>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</si>
  <si>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</si>
  <si>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</si>
  <si>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</si>
  <si>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</si>
  <si>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</si>
  <si>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</si>
  <si>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</si>
  <si>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</si>
  <si>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</si>
  <si>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</si>
  <si>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</si>
  <si>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</si>
  <si>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</si>
  <si>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</si>
  <si>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</si>
  <si>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</si>
  <si>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</si>
  <si>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Formação Especializada em avaliação do desempenho docente ou supervisão pedagógica</t>
  </si>
  <si>
    <t>Experiência profissional no exercício de funções de supervisão pedagógica que integrem observação de aulas</t>
  </si>
  <si>
    <t>Escalão:</t>
  </si>
  <si>
    <t>6.º</t>
  </si>
  <si>
    <t>7.º</t>
  </si>
  <si>
    <t>(Assinatura)</t>
  </si>
  <si>
    <t>Docente em período probatório.</t>
  </si>
  <si>
    <t>Docente integrado no 2.º ou 4.º escalão da carreira docente.</t>
  </si>
  <si>
    <t>(dd-mm-aaaa)</t>
  </si>
  <si>
    <t>1.º</t>
  </si>
  <si>
    <t>2.º</t>
  </si>
  <si>
    <t>3.º</t>
  </si>
  <si>
    <r>
      <t xml:space="preserve">5 • HORÁRIO DOCENTE </t>
    </r>
    <r>
      <rPr>
        <sz val="7"/>
        <color rgb="FF6666FF"/>
        <rFont val="Arial"/>
        <family val="2"/>
      </rPr>
      <t>(Anexar cópia)</t>
    </r>
  </si>
  <si>
    <r>
      <t xml:space="preserve">Docente integrado na carreira que obteve a menção de </t>
    </r>
    <r>
      <rPr>
        <b/>
        <i/>
        <sz val="8"/>
        <color rgb="FF6666FF"/>
        <rFont val="Arial"/>
        <family val="2"/>
      </rPr>
      <t>Insuficiente.</t>
    </r>
  </si>
  <si>
    <r>
      <t xml:space="preserve">Atribuição da menção de </t>
    </r>
    <r>
      <rPr>
        <b/>
        <i/>
        <sz val="8"/>
        <color rgb="FF6666FF"/>
        <rFont val="Arial"/>
        <family val="2"/>
      </rPr>
      <t>Excelente,</t>
    </r>
    <r>
      <rPr>
        <sz val="8"/>
        <color rgb="FF6666FF"/>
        <rFont val="Arial"/>
        <family val="2"/>
      </rPr>
      <t xml:space="preserve"> em qualquer escalão.</t>
    </r>
  </si>
  <si>
    <t>E:</t>
  </si>
  <si>
    <t>TE:</t>
  </si>
  <si>
    <t>T1:</t>
  </si>
  <si>
    <t>T2:</t>
  </si>
  <si>
    <t>T3:</t>
  </si>
  <si>
    <t>QA</t>
  </si>
  <si>
    <t>REQUERIMENTO PARA OBSERVAÇÃO DE AULAS</t>
  </si>
  <si>
    <t>Pede deferimento, declarando assumir inteira responsabilidade pela veracidade das informações contidas neste formulário.</t>
  </si>
  <si>
    <t>Agrup. de Escolas Carlos Amarante</t>
  </si>
  <si>
    <t>Agrup. de Escolas de P. de Lanhoso</t>
  </si>
  <si>
    <t>Agrup. de Escolas Sá de Miranda</t>
  </si>
  <si>
    <r>
      <t xml:space="preserve">2 • FUNDAMENTAÇÃO DO REQUERIMENTO PARA OBSERVAÇÃO DE AULAS </t>
    </r>
    <r>
      <rPr>
        <sz val="7"/>
        <color rgb="FF6666FF"/>
        <rFont val="Arial"/>
        <family val="2"/>
      </rPr>
      <t>(Assinalar com um X apenas uma das opções)</t>
    </r>
    <r>
      <rPr>
        <b/>
        <sz val="8"/>
        <color rgb="FF6666FF"/>
        <rFont val="Arial"/>
        <family val="2"/>
      </rPr>
      <t>:</t>
    </r>
  </si>
  <si>
    <t>3 • AGRUPAMENTO ou ESCOLA NÃO AGRUPADA ONDE EXERCE FUNÇÕES:</t>
  </si>
  <si>
    <r>
      <t>4 • SITUAÇÃO PROFISSIONAL e Outros:</t>
    </r>
    <r>
      <rPr>
        <sz val="8"/>
        <color indexed="23"/>
        <rFont val="Arial"/>
        <family val="2"/>
      </rPr>
      <t/>
    </r>
  </si>
  <si>
    <t>Agrup. de Escolas Gonçalo Sampaio</t>
  </si>
  <si>
    <t>Grupo onde exerce:</t>
  </si>
  <si>
    <t>Centro de Formação Sá de Miranda • Rua Dr. Domingos Soares • 4710–295 BRAGA • Tel. 253200985 • E-mail: cf.sa.miranda@sa-miranda.net</t>
  </si>
  <si>
    <t xml:space="preserve">(Decreto Regulamentar n.º 26/2012 | Despacho Normativo n.º 24/2012 | Portaria n.º119/2018) </t>
  </si>
  <si>
    <t>Pretende Observação de Aulas no ano letivo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</si>
</sst>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[&lt;=999999999]###\ ###\ ###;\(###\)\ ###\ ###\ ###"/>
    <numFmt numFmtId="166" formatCode="[$-816]d\ &quot;de&quot;\ mmmm\ &quot;de&quot;\ yyyy;@"/>
  </numFmts>
  <fonts count="102" x14ac:knownFonts="1">
    <font>
      <sz val="10"/>
      <name val="Arial"/>
    </font>
    <font>
      <sz val="8"/>
      <color indexed="23"/>
      <name val="Arial"/>
      <family val="2"/>
    </font>
    <font>
      <sz val="8"/>
      <color indexed="12"/>
      <name val="Arial Narrow"/>
      <family val="2"/>
    </font>
    <font>
      <sz val="8"/>
      <color indexed="12"/>
      <name val="Arial"/>
      <family val="2"/>
    </font>
    <font>
      <sz val="8"/>
      <color indexed="23"/>
      <name val="Arial"/>
      <family val="2"/>
    </font>
    <font>
      <sz val="26"/>
      <color indexed="23"/>
      <name val="Arial"/>
      <family val="2"/>
    </font>
    <font>
      <b/>
      <sz val="10"/>
      <color indexed="54"/>
      <name val="Arial"/>
      <family val="2"/>
    </font>
    <font>
      <b/>
      <sz val="10"/>
      <color indexed="23"/>
      <name val="Arial"/>
      <family val="2"/>
    </font>
    <font>
      <b/>
      <sz val="7"/>
      <color indexed="23"/>
      <name val="Arial"/>
      <family val="2"/>
    </font>
    <font>
      <sz val="16"/>
      <color indexed="54"/>
      <name val="Arial"/>
      <family val="2"/>
    </font>
    <font>
      <sz val="16"/>
      <color indexed="23"/>
      <name val="Arial"/>
      <family val="2"/>
    </font>
    <font>
      <sz val="8"/>
      <color indexed="23"/>
      <name val="Arial Narrow"/>
      <family val="2"/>
    </font>
    <font>
      <b/>
      <sz val="10"/>
      <color indexed="10"/>
      <name val="Arial"/>
      <family val="2"/>
    </font>
    <font>
      <sz val="8"/>
      <color indexed="56"/>
      <name val="Arial"/>
      <family val="2"/>
    </font>
    <font>
      <b/>
      <sz val="10"/>
      <color indexed="56"/>
      <name val="Arial"/>
      <family val="2"/>
    </font>
    <font>
      <sz val="8"/>
      <color indexed="10"/>
      <name val="Arial"/>
      <family val="2"/>
    </font>
    <font>
      <sz val="48"/>
      <color indexed="23"/>
      <name val="Arial"/>
      <family val="2"/>
    </font>
    <font>
      <sz val="6"/>
      <color indexed="23"/>
      <name val="Arial"/>
      <family val="2"/>
    </font>
    <font>
      <sz val="8"/>
      <color indexed="12"/>
      <name val="Arial"/>
      <family val="2"/>
    </font>
    <font>
      <b/>
      <sz val="8"/>
      <color indexed="23"/>
      <name val="Arial"/>
      <family val="2"/>
    </font>
    <font>
      <b/>
      <sz val="8"/>
      <color indexed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8"/>
      <color indexed="63"/>
      <name val="Arial"/>
      <family val="2"/>
    </font>
    <font>
      <sz val="8"/>
      <color indexed="9"/>
      <name val="Arial"/>
      <family val="2"/>
    </font>
    <font>
      <b/>
      <sz val="11"/>
      <color indexed="23"/>
      <name val="Arial"/>
      <family val="2"/>
    </font>
    <font>
      <sz val="7"/>
      <color indexed="23"/>
      <name val="Arial"/>
      <family val="2"/>
    </font>
    <font>
      <strike/>
      <sz val="8"/>
      <color indexed="9"/>
      <name val="Arial"/>
      <family val="2"/>
    </font>
    <font>
      <sz val="8"/>
      <color indexed="51"/>
      <name val="Arial"/>
      <family val="2"/>
    </font>
    <font>
      <b/>
      <sz val="10"/>
      <color indexed="23"/>
      <name val="Arial"/>
      <family val="2"/>
    </font>
    <font>
      <b/>
      <sz val="18"/>
      <color indexed="23"/>
      <name val="Arial"/>
      <family val="2"/>
    </font>
    <font>
      <sz val="8"/>
      <color indexed="9"/>
      <name val="Arial Narrow"/>
      <family val="2"/>
    </font>
    <font>
      <sz val="14"/>
      <color indexed="12"/>
      <name val="Arial Narrow"/>
      <family val="2"/>
    </font>
    <font>
      <sz val="8"/>
      <color indexed="10"/>
      <name val="Arial"/>
      <family val="2"/>
    </font>
    <font>
      <b/>
      <sz val="8"/>
      <color indexed="12"/>
      <name val="Arial Narrow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sz val="8"/>
      <color indexed="12"/>
      <name val="Arial Black"/>
      <family val="2"/>
    </font>
    <font>
      <b/>
      <sz val="10"/>
      <name val="Arial"/>
      <family val="2"/>
    </font>
    <font>
      <sz val="8"/>
      <name val="Trebuchet MS"/>
      <family val="2"/>
    </font>
    <font>
      <sz val="8"/>
      <color indexed="10"/>
      <name val="Arial Narrow"/>
      <family val="2"/>
    </font>
    <font>
      <sz val="8"/>
      <name val="Arial"/>
      <family val="2"/>
    </font>
    <font>
      <sz val="12"/>
      <color indexed="9"/>
      <name val="Arial Narrow"/>
      <family val="2"/>
    </font>
    <font>
      <b/>
      <sz val="10"/>
      <color indexed="12"/>
      <name val="Arial Narrow"/>
      <family val="2"/>
    </font>
    <font>
      <sz val="10"/>
      <color indexed="10"/>
      <name val="Arial Narrow"/>
      <family val="2"/>
    </font>
    <font>
      <b/>
      <sz val="9"/>
      <color indexed="12"/>
      <name val="Arial Narrow"/>
      <family val="2"/>
    </font>
    <font>
      <sz val="10"/>
      <color indexed="51"/>
      <name val="Arial Narrow"/>
      <family val="2"/>
    </font>
    <font>
      <b/>
      <sz val="12"/>
      <color indexed="12"/>
      <name val="Arial Narrow"/>
      <family val="2"/>
    </font>
    <font>
      <sz val="12"/>
      <color indexed="12"/>
      <name val="Arial Narrow"/>
      <family val="2"/>
    </font>
    <font>
      <sz val="10"/>
      <color indexed="12"/>
      <name val="Arial Narrow"/>
      <family val="2"/>
    </font>
    <font>
      <sz val="20"/>
      <color indexed="12"/>
      <name val="Arial Black"/>
      <family val="2"/>
    </font>
    <font>
      <sz val="8"/>
      <color indexed="23"/>
      <name val="Arial"/>
      <family val="2"/>
    </font>
    <font>
      <sz val="8"/>
      <color indexed="54"/>
      <name val="Arial"/>
      <family val="2"/>
    </font>
    <font>
      <b/>
      <sz val="11"/>
      <color rgb="FFFF000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sz val="10"/>
      <color theme="0"/>
      <name val="Arial Narrow"/>
      <family val="2"/>
    </font>
    <font>
      <sz val="12"/>
      <color rgb="FFFF0000"/>
      <name val="Arial Narrow"/>
      <family val="2"/>
    </font>
    <font>
      <sz val="10"/>
      <color rgb="FFFF0000"/>
      <name val="Arial Narrow"/>
      <family val="2"/>
    </font>
    <font>
      <sz val="20"/>
      <color rgb="FFFF0000"/>
      <name val="Arial Black"/>
      <family val="2"/>
    </font>
    <font>
      <b/>
      <sz val="10"/>
      <color theme="0"/>
      <name val="Arial Narrow"/>
      <family val="2"/>
    </font>
    <font>
      <sz val="18"/>
      <color rgb="FF3399FF"/>
      <name val="Arial"/>
      <family val="2"/>
    </font>
    <font>
      <b/>
      <sz val="10"/>
      <name val="MS Sans Serif"/>
      <family val="2"/>
    </font>
    <font>
      <sz val="8"/>
      <color rgb="FF0000FF"/>
      <name val="Arial"/>
      <family val="2"/>
    </font>
    <font>
      <sz val="14"/>
      <color rgb="FF3399FF"/>
      <name val="Arial"/>
      <family val="2"/>
    </font>
    <font>
      <sz val="10"/>
      <color rgb="FF0000FF"/>
      <name val="Arial Narrow"/>
      <family val="2"/>
    </font>
    <font>
      <sz val="8"/>
      <color rgb="FFFF0000"/>
      <name val="Arial Narrow"/>
      <family val="2"/>
    </font>
    <font>
      <sz val="8"/>
      <color rgb="FFFF0000"/>
      <name val="Arial Black"/>
      <family val="2"/>
    </font>
    <font>
      <sz val="8"/>
      <color rgb="FF0070C0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 Narrow"/>
      <family val="2"/>
    </font>
    <font>
      <sz val="8"/>
      <color rgb="FF00B050"/>
      <name val="Arial Narrow"/>
      <family val="2"/>
    </font>
    <font>
      <sz val="8"/>
      <color rgb="FF00B050"/>
      <name val="Arial"/>
      <family val="2"/>
    </font>
    <font>
      <sz val="8"/>
      <color rgb="FF002060"/>
      <name val="Arial Narrow"/>
      <family val="2"/>
    </font>
    <font>
      <sz val="8"/>
      <color rgb="FFC00000"/>
      <name val="Arial Narrow"/>
      <family val="2"/>
    </font>
    <font>
      <sz val="10"/>
      <color rgb="FF002060"/>
      <name val="Arial"/>
      <family val="2"/>
    </font>
    <font>
      <strike/>
      <sz val="8"/>
      <color rgb="FFFF0000"/>
      <name val="Arial"/>
      <family val="2"/>
    </font>
    <font>
      <sz val="10"/>
      <color rgb="FF800000"/>
      <name val="Arial"/>
      <family val="2"/>
    </font>
    <font>
      <sz val="9"/>
      <color rgb="FF800000"/>
      <name val="Arial"/>
      <family val="2"/>
    </font>
    <font>
      <b/>
      <sz val="8"/>
      <color rgb="FF800000"/>
      <name val="Arial"/>
      <family val="2"/>
    </font>
    <font>
      <b/>
      <sz val="8"/>
      <color rgb="FF3366FF"/>
      <name val="Arial"/>
      <family val="2"/>
    </font>
    <font>
      <sz val="8"/>
      <color rgb="FF3366FF"/>
      <name val="Arial"/>
      <family val="2"/>
    </font>
    <font>
      <sz val="8"/>
      <color rgb="FF6666FF"/>
      <name val="Arial"/>
      <family val="2"/>
    </font>
    <font>
      <b/>
      <sz val="8"/>
      <color rgb="FF6666FF"/>
      <name val="Arial"/>
      <family val="2"/>
    </font>
    <font>
      <sz val="7"/>
      <color rgb="FF6666FF"/>
      <name val="Arial"/>
      <family val="2"/>
    </font>
    <font>
      <sz val="6"/>
      <color rgb="FF6666FF"/>
      <name val="Arial"/>
      <family val="2"/>
    </font>
    <font>
      <i/>
      <sz val="6"/>
      <color rgb="FF6666FF"/>
      <name val="Arial"/>
      <family val="2"/>
    </font>
    <font>
      <b/>
      <i/>
      <sz val="8"/>
      <color rgb="FF6666FF"/>
      <name val="Arial"/>
      <family val="2"/>
    </font>
    <font>
      <sz val="7"/>
      <color rgb="FFFF0000"/>
      <name val="Arial"/>
      <family val="2"/>
    </font>
    <font>
      <sz val="7"/>
      <color indexed="12"/>
      <name val="Arial"/>
      <family val="2"/>
    </font>
    <font>
      <sz val="12"/>
      <color rgb="FFFF0000"/>
      <name val="Arial"/>
      <family val="2"/>
    </font>
    <font>
      <sz val="10"/>
      <color rgb="FF6666FF"/>
      <name val="Arial"/>
      <family val="2"/>
    </font>
    <font>
      <b/>
      <sz val="10"/>
      <color indexed="23"/>
      <name val="Arial Narrow"/>
      <family val="2"/>
    </font>
    <font>
      <b/>
      <sz val="14"/>
      <color rgb="FF800000"/>
      <name val="Arial"/>
      <family val="2"/>
    </font>
    <font>
      <sz val="36"/>
      <color theme="5" tint="0.59999389629810485"/>
      <name val="Arial"/>
      <family val="2"/>
    </font>
    <font>
      <sz val="8"/>
      <color theme="0"/>
      <name val="Arial Narrow"/>
      <family val="2"/>
    </font>
    <font>
      <sz val="5"/>
      <color rgb="FFFF0000"/>
      <name val="Arial"/>
      <family val="2"/>
    </font>
    <font>
      <sz val="8"/>
      <color rgb="FF6666FF"/>
      <name val="Arial Narrow"/>
      <family val="2"/>
    </font>
    <font>
      <sz val="8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thin">
        <color indexed="22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44"/>
      </right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/>
      <right/>
      <top style="hair">
        <color theme="4" tint="0.39994506668294322"/>
      </top>
      <bottom/>
      <diagonal/>
    </border>
    <border>
      <left style="thin">
        <color indexed="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medium">
        <color indexed="23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indexed="22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medium">
        <color indexed="23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9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4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9" fillId="2" borderId="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top"/>
    </xf>
    <xf numFmtId="0" fontId="19" fillId="2" borderId="0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22" fillId="2" borderId="0" xfId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2" borderId="3" xfId="0" applyFont="1" applyFill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8" fillId="0" borderId="0" xfId="0" applyFont="1" applyFill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top"/>
    </xf>
    <xf numFmtId="0" fontId="29" fillId="0" borderId="0" xfId="0" applyFont="1" applyFill="1" applyBorder="1" applyAlignment="1" applyProtection="1">
      <alignment horizontal="right" vertical="top"/>
    </xf>
    <xf numFmtId="0" fontId="1" fillId="0" borderId="0" xfId="0" applyFont="1" applyFill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30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right" vertical="center"/>
    </xf>
    <xf numFmtId="0" fontId="3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center" vertical="center"/>
    </xf>
    <xf numFmtId="0" fontId="34" fillId="2" borderId="7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35" fillId="0" borderId="0" xfId="0" applyNumberFormat="1" applyFont="1" applyAlignment="1" applyProtection="1">
      <alignment horizontal="center" vertical="center"/>
    </xf>
    <xf numFmtId="0" fontId="36" fillId="0" borderId="0" xfId="0" applyFont="1" applyFill="1" applyAlignment="1" applyProtection="1">
      <alignment horizontal="center" vertical="center"/>
    </xf>
    <xf numFmtId="0" fontId="37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37" fillId="2" borderId="7" xfId="0" applyFont="1" applyFill="1" applyBorder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/>
    </xf>
    <xf numFmtId="0" fontId="38" fillId="0" borderId="0" xfId="0" applyFont="1" applyFill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0" fontId="3" fillId="0" borderId="0" xfId="0" applyFont="1" applyProtection="1"/>
    <xf numFmtId="0" fontId="39" fillId="3" borderId="10" xfId="0" applyFont="1" applyFill="1" applyBorder="1" applyAlignment="1" applyProtection="1">
      <alignment horizontal="center" vertical="center"/>
    </xf>
    <xf numFmtId="0" fontId="39" fillId="3" borderId="11" xfId="0" applyFont="1" applyFill="1" applyBorder="1" applyAlignment="1" applyProtection="1">
      <alignment horizontal="center" vertical="center"/>
    </xf>
    <xf numFmtId="0" fontId="15" fillId="0" borderId="0" xfId="0" applyNumberFormat="1" applyFont="1" applyAlignment="1" applyProtection="1">
      <alignment horizontal="center" vertical="center"/>
    </xf>
    <xf numFmtId="0" fontId="15" fillId="0" borderId="0" xfId="0" applyNumberFormat="1" applyFont="1" applyAlignment="1" applyProtection="1">
      <alignment vertical="center"/>
    </xf>
    <xf numFmtId="0" fontId="40" fillId="0" borderId="0" xfId="0" applyFont="1" applyAlignme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left" vertical="center"/>
    </xf>
    <xf numFmtId="0" fontId="33" fillId="0" borderId="8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47" fillId="0" borderId="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8" fillId="0" borderId="7" xfId="0" quotePrefix="1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49" fillId="0" borderId="7" xfId="0" applyFont="1" applyFill="1" applyBorder="1" applyAlignment="1" applyProtection="1">
      <alignment horizontal="left" vertical="center" wrapText="1"/>
      <protection locked="0"/>
    </xf>
    <xf numFmtId="0" fontId="50" fillId="0" borderId="7" xfId="0" applyFont="1" applyFill="1" applyBorder="1" applyAlignment="1" applyProtection="1">
      <alignment horizontal="center" vertical="center"/>
      <protection locked="0"/>
    </xf>
    <xf numFmtId="0" fontId="49" fillId="0" borderId="7" xfId="0" applyFont="1" applyFill="1" applyBorder="1" applyAlignment="1" applyProtection="1">
      <alignment horizontal="center" vertical="center" wrapText="1"/>
      <protection locked="0"/>
    </xf>
    <xf numFmtId="0" fontId="50" fillId="0" borderId="7" xfId="0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52" fillId="2" borderId="0" xfId="0" applyFont="1" applyFill="1" applyBorder="1" applyAlignment="1">
      <alignment horizontal="center" vertical="center"/>
    </xf>
    <xf numFmtId="14" fontId="52" fillId="2" borderId="0" xfId="0" applyNumberFormat="1" applyFont="1" applyFill="1" applyBorder="1" applyAlignment="1">
      <alignment vertical="center"/>
    </xf>
    <xf numFmtId="0" fontId="24" fillId="2" borderId="0" xfId="0" applyFont="1" applyFill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53" fillId="2" borderId="0" xfId="0" applyFont="1" applyFill="1" applyBorder="1" applyAlignment="1">
      <alignment vertical="center"/>
    </xf>
    <xf numFmtId="0" fontId="54" fillId="2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1" fillId="2" borderId="0" xfId="0" applyFont="1" applyFill="1" applyBorder="1" applyAlignment="1">
      <alignment wrapText="1"/>
    </xf>
    <xf numFmtId="0" fontId="54" fillId="0" borderId="0" xfId="0" applyFont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center" vertical="top"/>
    </xf>
    <xf numFmtId="0" fontId="56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/>
    </xf>
    <xf numFmtId="0" fontId="54" fillId="0" borderId="0" xfId="0" applyFont="1" applyAlignment="1" applyProtection="1">
      <alignment horizontal="center" vertical="center"/>
    </xf>
    <xf numFmtId="0" fontId="54" fillId="0" borderId="0" xfId="0" applyFont="1" applyFill="1" applyAlignment="1" applyProtection="1">
      <alignment horizontal="center" vertical="center"/>
    </xf>
    <xf numFmtId="0" fontId="57" fillId="0" borderId="0" xfId="0" applyFont="1" applyFill="1" applyBorder="1" applyAlignment="1" applyProtection="1">
      <alignment horizontal="center" vertical="top"/>
    </xf>
    <xf numFmtId="0" fontId="58" fillId="0" borderId="0" xfId="0" applyFont="1" applyFill="1" applyBorder="1" applyAlignment="1" applyProtection="1">
      <alignment horizontal="center" vertical="center"/>
    </xf>
    <xf numFmtId="0" fontId="54" fillId="0" borderId="0" xfId="0" applyFont="1" applyAlignment="1" applyProtection="1">
      <alignment horizontal="center"/>
    </xf>
    <xf numFmtId="0" fontId="55" fillId="0" borderId="0" xfId="0" applyFont="1" applyFill="1" applyBorder="1" applyAlignment="1">
      <alignment horizontal="center" vertical="center"/>
    </xf>
    <xf numFmtId="0" fontId="60" fillId="0" borderId="7" xfId="0" applyFont="1" applyFill="1" applyBorder="1" applyAlignment="1">
      <alignment horizontal="center" vertical="center"/>
    </xf>
    <xf numFmtId="0" fontId="61" fillId="0" borderId="7" xfId="0" applyFont="1" applyFill="1" applyBorder="1" applyAlignment="1" applyProtection="1">
      <alignment horizontal="left" vertical="center" wrapText="1"/>
      <protection locked="0"/>
    </xf>
    <xf numFmtId="0" fontId="62" fillId="0" borderId="7" xfId="0" applyFont="1" applyFill="1" applyBorder="1" applyAlignment="1" applyProtection="1">
      <alignment horizontal="center" vertical="center"/>
      <protection locked="0"/>
    </xf>
    <xf numFmtId="0" fontId="61" fillId="0" borderId="7" xfId="0" applyFont="1" applyFill="1" applyBorder="1" applyAlignment="1" applyProtection="1">
      <alignment horizontal="center" vertical="center" wrapText="1"/>
      <protection locked="0"/>
    </xf>
    <xf numFmtId="0" fontId="62" fillId="0" borderId="7" xfId="0" applyFont="1" applyFill="1" applyBorder="1" applyAlignment="1" applyProtection="1">
      <alignment horizontal="center" vertical="center" wrapText="1"/>
      <protection locked="0"/>
    </xf>
    <xf numFmtId="0" fontId="61" fillId="0" borderId="7" xfId="0" applyFont="1" applyFill="1" applyBorder="1" applyAlignment="1">
      <alignment horizontal="center" vertical="center"/>
    </xf>
    <xf numFmtId="0" fontId="61" fillId="0" borderId="0" xfId="0" applyFont="1" applyFill="1" applyAlignment="1">
      <alignment vertical="center"/>
    </xf>
    <xf numFmtId="0" fontId="59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65" fillId="0" borderId="0" xfId="0" applyFont="1" applyAlignment="1">
      <alignment horizontal="center"/>
    </xf>
    <xf numFmtId="0" fontId="64" fillId="4" borderId="0" xfId="0" applyFont="1" applyFill="1" applyBorder="1" applyAlignment="1">
      <alignment vertical="center"/>
    </xf>
    <xf numFmtId="0" fontId="66" fillId="0" borderId="0" xfId="0" applyFont="1" applyFill="1" applyBorder="1" applyAlignment="1">
      <alignment horizontal="center" vertical="center"/>
    </xf>
    <xf numFmtId="0" fontId="68" fillId="0" borderId="0" xfId="0" applyFont="1" applyAlignment="1">
      <alignment horizontal="left" vertical="center"/>
    </xf>
    <xf numFmtId="0" fontId="66" fillId="0" borderId="0" xfId="0" applyFont="1" applyFill="1" applyBorder="1" applyAlignment="1">
      <alignment vertical="center"/>
    </xf>
    <xf numFmtId="0" fontId="21" fillId="2" borderId="0" xfId="0" applyFont="1" applyFill="1" applyBorder="1" applyAlignment="1" applyProtection="1">
      <alignment vertical="center"/>
    </xf>
    <xf numFmtId="0" fontId="70" fillId="2" borderId="7" xfId="0" applyFont="1" applyFill="1" applyBorder="1" applyAlignment="1" applyProtection="1">
      <alignment horizontal="center" vertical="center"/>
    </xf>
    <xf numFmtId="0" fontId="69" fillId="2" borderId="7" xfId="0" applyFont="1" applyFill="1" applyBorder="1" applyAlignment="1" applyProtection="1">
      <alignment horizontal="center" vertical="center" wrapText="1"/>
    </xf>
    <xf numFmtId="0" fontId="70" fillId="2" borderId="7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>
      <alignment horizontal="center" vertical="top" wrapText="1"/>
    </xf>
    <xf numFmtId="0" fontId="71" fillId="0" borderId="0" xfId="0" applyFont="1" applyFill="1" applyAlignment="1" applyProtection="1">
      <alignment horizontal="center" vertical="center"/>
    </xf>
    <xf numFmtId="0" fontId="71" fillId="0" borderId="0" xfId="0" applyNumberFormat="1" applyFont="1" applyAlignment="1" applyProtection="1">
      <alignment horizontal="center" vertical="center"/>
    </xf>
    <xf numFmtId="0" fontId="54" fillId="0" borderId="0" xfId="0" applyNumberFormat="1" applyFont="1" applyAlignment="1" applyProtection="1">
      <alignment horizontal="center" vertical="center"/>
    </xf>
    <xf numFmtId="0" fontId="72" fillId="2" borderId="0" xfId="0" applyFont="1" applyFill="1" applyBorder="1" applyAlignment="1">
      <alignment horizontal="right" vertical="center"/>
    </xf>
    <xf numFmtId="0" fontId="75" fillId="0" borderId="0" xfId="0" applyFont="1" applyAlignment="1" applyProtection="1">
      <alignment horizontal="center" vertical="center"/>
    </xf>
    <xf numFmtId="0" fontId="76" fillId="2" borderId="7" xfId="0" applyFont="1" applyFill="1" applyBorder="1" applyAlignment="1" applyProtection="1">
      <alignment horizontal="left" vertical="center" wrapText="1"/>
    </xf>
    <xf numFmtId="0" fontId="76" fillId="0" borderId="0" xfId="0" applyFont="1" applyAlignment="1" applyProtection="1">
      <alignment vertical="center"/>
    </xf>
    <xf numFmtId="0" fontId="76" fillId="2" borderId="7" xfId="0" applyFont="1" applyFill="1" applyBorder="1" applyAlignment="1" applyProtection="1">
      <alignment horizontal="center" vertical="center" wrapText="1"/>
    </xf>
    <xf numFmtId="0" fontId="74" fillId="2" borderId="7" xfId="0" applyFont="1" applyFill="1" applyBorder="1" applyAlignment="1" applyProtection="1">
      <alignment horizontal="center" vertical="center" wrapText="1"/>
    </xf>
    <xf numFmtId="0" fontId="77" fillId="2" borderId="7" xfId="0" applyFont="1" applyFill="1" applyBorder="1" applyAlignment="1" applyProtection="1">
      <alignment horizontal="center" vertical="center" wrapText="1"/>
    </xf>
    <xf numFmtId="0" fontId="74" fillId="0" borderId="0" xfId="0" applyFont="1" applyAlignment="1" applyProtection="1">
      <alignment horizontal="center" vertical="center"/>
    </xf>
    <xf numFmtId="0" fontId="73" fillId="2" borderId="7" xfId="0" applyFont="1" applyFill="1" applyBorder="1" applyAlignment="1" applyProtection="1">
      <alignment horizontal="left" vertical="center" wrapText="1"/>
    </xf>
    <xf numFmtId="166" fontId="78" fillId="2" borderId="0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 applyAlignment="1"/>
    <xf numFmtId="0" fontId="4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vertical="center"/>
    </xf>
    <xf numFmtId="0" fontId="4" fillId="5" borderId="2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/>
    <xf numFmtId="0" fontId="51" fillId="5" borderId="0" xfId="0" applyFont="1" applyFill="1" applyBorder="1" applyAlignment="1" applyProtection="1">
      <alignment horizontal="center"/>
      <protection hidden="1"/>
    </xf>
    <xf numFmtId="0" fontId="54" fillId="0" borderId="0" xfId="0" applyFont="1" applyFill="1" applyBorder="1" applyAlignment="1">
      <alignment vertical="center"/>
    </xf>
    <xf numFmtId="0" fontId="54" fillId="5" borderId="2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54" fillId="2" borderId="3" xfId="0" applyFont="1" applyFill="1" applyBorder="1" applyAlignment="1">
      <alignment vertical="center"/>
    </xf>
    <xf numFmtId="0" fontId="69" fillId="0" borderId="0" xfId="0" applyFont="1" applyAlignment="1">
      <alignment vertical="center"/>
    </xf>
    <xf numFmtId="0" fontId="69" fillId="0" borderId="0" xfId="0" applyFont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15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vertical="top"/>
    </xf>
    <xf numFmtId="0" fontId="4" fillId="5" borderId="0" xfId="0" applyFont="1" applyFill="1" applyAlignment="1">
      <alignment vertical="top"/>
    </xf>
    <xf numFmtId="0" fontId="13" fillId="5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165" fontId="67" fillId="2" borderId="0" xfId="0" applyNumberFormat="1" applyFont="1" applyFill="1" applyBorder="1" applyAlignment="1">
      <alignment vertical="top"/>
    </xf>
    <xf numFmtId="0" fontId="67" fillId="2" borderId="0" xfId="0" applyFont="1" applyFill="1" applyBorder="1" applyAlignment="1">
      <alignment vertical="top"/>
    </xf>
    <xf numFmtId="0" fontId="67" fillId="5" borderId="0" xfId="0" applyFont="1" applyFill="1" applyBorder="1" applyAlignment="1">
      <alignment vertical="top"/>
    </xf>
    <xf numFmtId="0" fontId="54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1" fontId="54" fillId="0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vertical="center"/>
    </xf>
    <xf numFmtId="0" fontId="84" fillId="2" borderId="0" xfId="0" applyFont="1" applyFill="1" applyBorder="1" applyAlignment="1">
      <alignment vertical="center"/>
    </xf>
    <xf numFmtId="0" fontId="84" fillId="2" borderId="0" xfId="0" applyFont="1" applyFill="1" applyBorder="1" applyAlignment="1">
      <alignment horizontal="right" vertical="center"/>
    </xf>
    <xf numFmtId="0" fontId="84" fillId="2" borderId="0" xfId="0" quotePrefix="1" applyFont="1" applyFill="1" applyBorder="1" applyAlignment="1">
      <alignment horizontal="center" vertical="center"/>
    </xf>
    <xf numFmtId="0" fontId="84" fillId="2" borderId="0" xfId="0" applyFont="1" applyFill="1" applyBorder="1" applyAlignment="1">
      <alignment horizontal="left" vertical="center"/>
    </xf>
    <xf numFmtId="0" fontId="84" fillId="2" borderId="0" xfId="0" applyFont="1" applyFill="1" applyBorder="1" applyAlignment="1" applyProtection="1">
      <alignment vertical="center"/>
    </xf>
    <xf numFmtId="165" fontId="84" fillId="2" borderId="0" xfId="0" applyNumberFormat="1" applyFont="1" applyFill="1" applyBorder="1" applyAlignment="1">
      <alignment horizontal="right" vertical="center"/>
    </xf>
    <xf numFmtId="0" fontId="85" fillId="2" borderId="0" xfId="0" applyFont="1" applyFill="1" applyBorder="1" applyAlignment="1" applyProtection="1">
      <alignment vertical="center"/>
    </xf>
    <xf numFmtId="0" fontId="85" fillId="2" borderId="0" xfId="0" applyFont="1" applyFill="1" applyBorder="1" applyAlignment="1" applyProtection="1">
      <alignment horizontal="center" vertical="center"/>
    </xf>
    <xf numFmtId="0" fontId="86" fillId="2" borderId="0" xfId="0" applyFont="1" applyFill="1" applyBorder="1" applyAlignment="1">
      <alignment vertical="center"/>
    </xf>
    <xf numFmtId="0" fontId="88" fillId="2" borderId="0" xfId="0" applyFont="1" applyFill="1" applyBorder="1" applyAlignment="1">
      <alignment horizontal="center" wrapText="1"/>
    </xf>
    <xf numFmtId="0" fontId="85" fillId="2" borderId="0" xfId="0" applyFont="1" applyFill="1" applyBorder="1" applyAlignment="1">
      <alignment vertical="center"/>
    </xf>
    <xf numFmtId="0" fontId="85" fillId="2" borderId="0" xfId="0" applyFont="1" applyFill="1" applyBorder="1" applyAlignment="1">
      <alignment horizontal="right" vertical="center"/>
    </xf>
    <xf numFmtId="0" fontId="85" fillId="2" borderId="0" xfId="0" applyFont="1" applyFill="1" applyBorder="1" applyAlignment="1" applyProtection="1">
      <alignment horizontal="center" vertical="top"/>
    </xf>
    <xf numFmtId="0" fontId="85" fillId="2" borderId="0" xfId="0" applyFont="1" applyFill="1" applyBorder="1" applyAlignment="1" applyProtection="1">
      <alignment horizontal="right" vertical="center"/>
    </xf>
    <xf numFmtId="0" fontId="85" fillId="2" borderId="0" xfId="0" quotePrefix="1" applyFont="1" applyFill="1" applyBorder="1" applyAlignment="1">
      <alignment horizontal="right" vertical="center"/>
    </xf>
    <xf numFmtId="0" fontId="86" fillId="2" borderId="0" xfId="0" applyFont="1" applyFill="1" applyBorder="1" applyAlignment="1">
      <alignment vertical="top"/>
    </xf>
    <xf numFmtId="0" fontId="8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6" fillId="2" borderId="3" xfId="0" applyFont="1" applyFill="1" applyBorder="1" applyAlignment="1">
      <alignment vertical="center"/>
    </xf>
    <xf numFmtId="0" fontId="91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vertical="center"/>
    </xf>
    <xf numFmtId="0" fontId="82" fillId="2" borderId="16" xfId="0" applyFont="1" applyFill="1" applyBorder="1" applyAlignment="1" applyProtection="1">
      <alignment horizontal="center" vertical="center"/>
      <protection locked="0"/>
    </xf>
    <xf numFmtId="0" fontId="51" fillId="2" borderId="23" xfId="0" applyFont="1" applyFill="1" applyBorder="1" applyAlignment="1" applyProtection="1">
      <alignment horizontal="center"/>
      <protection hidden="1"/>
    </xf>
    <xf numFmtId="0" fontId="51" fillId="2" borderId="24" xfId="0" applyFont="1" applyFill="1" applyBorder="1" applyAlignment="1" applyProtection="1">
      <alignment horizontal="center"/>
      <protection hidden="1"/>
    </xf>
    <xf numFmtId="0" fontId="51" fillId="2" borderId="23" xfId="0" applyFont="1" applyFill="1" applyBorder="1" applyAlignment="1">
      <alignment wrapText="1"/>
    </xf>
    <xf numFmtId="0" fontId="51" fillId="2" borderId="24" xfId="0" applyFont="1" applyFill="1" applyBorder="1" applyAlignment="1">
      <alignment wrapText="1"/>
    </xf>
    <xf numFmtId="0" fontId="51" fillId="2" borderId="25" xfId="0" applyFont="1" applyFill="1" applyBorder="1" applyAlignment="1">
      <alignment wrapText="1"/>
    </xf>
    <xf numFmtId="0" fontId="51" fillId="2" borderId="26" xfId="0" applyFont="1" applyFill="1" applyBorder="1" applyAlignment="1">
      <alignment wrapText="1"/>
    </xf>
    <xf numFmtId="0" fontId="51" fillId="2" borderId="27" xfId="0" applyFont="1" applyFill="1" applyBorder="1" applyAlignment="1">
      <alignment wrapText="1"/>
    </xf>
    <xf numFmtId="0" fontId="26" fillId="2" borderId="23" xfId="0" applyFont="1" applyFill="1" applyBorder="1" applyAlignment="1">
      <alignment horizontal="center" vertical="top" wrapText="1"/>
    </xf>
    <xf numFmtId="0" fontId="26" fillId="2" borderId="24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 applyProtection="1">
      <alignment vertical="center" wrapText="1"/>
    </xf>
    <xf numFmtId="0" fontId="85" fillId="2" borderId="0" xfId="0" applyFont="1" applyFill="1" applyBorder="1" applyAlignment="1" applyProtection="1">
      <alignment vertical="center"/>
    </xf>
    <xf numFmtId="0" fontId="85" fillId="2" borderId="23" xfId="0" applyFont="1" applyFill="1" applyBorder="1" applyAlignment="1" applyProtection="1">
      <alignment vertical="center"/>
    </xf>
    <xf numFmtId="1" fontId="54" fillId="0" borderId="0" xfId="0" applyNumberFormat="1" applyFont="1" applyFill="1" applyAlignment="1">
      <alignment horizontal="center" vertical="center"/>
    </xf>
    <xf numFmtId="0" fontId="55" fillId="2" borderId="0" xfId="0" applyFont="1" applyFill="1" applyBorder="1" applyAlignment="1">
      <alignment wrapText="1"/>
    </xf>
    <xf numFmtId="0" fontId="55" fillId="2" borderId="5" xfId="0" applyFont="1" applyFill="1" applyBorder="1" applyAlignment="1">
      <alignment vertical="center"/>
    </xf>
    <xf numFmtId="14" fontId="93" fillId="5" borderId="31" xfId="0" applyNumberFormat="1" applyFont="1" applyFill="1" applyBorder="1" applyAlignment="1">
      <alignment vertical="top"/>
    </xf>
    <xf numFmtId="0" fontId="55" fillId="2" borderId="0" xfId="0" applyFont="1" applyFill="1" applyBorder="1" applyAlignment="1">
      <alignment vertical="center" wrapText="1"/>
    </xf>
    <xf numFmtId="0" fontId="55" fillId="2" borderId="5" xfId="0" applyFont="1" applyFill="1" applyBorder="1" applyAlignment="1">
      <alignment horizontal="center" vertical="center"/>
    </xf>
    <xf numFmtId="0" fontId="94" fillId="2" borderId="0" xfId="0" applyFont="1" applyFill="1" applyBorder="1" applyAlignment="1">
      <alignment horizontal="left" vertical="top"/>
    </xf>
    <xf numFmtId="0" fontId="95" fillId="2" borderId="0" xfId="0" applyFont="1" applyFill="1" applyBorder="1" applyAlignment="1">
      <alignment horizontal="right" vertical="center"/>
    </xf>
    <xf numFmtId="0" fontId="55" fillId="2" borderId="3" xfId="0" applyFont="1" applyFill="1" applyBorder="1" applyAlignment="1"/>
    <xf numFmtId="0" fontId="55" fillId="2" borderId="6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96" fillId="2" borderId="0" xfId="0" applyFont="1" applyFill="1" applyBorder="1" applyAlignment="1">
      <alignment horizontal="right" vertical="center"/>
    </xf>
    <xf numFmtId="165" fontId="67" fillId="2" borderId="0" xfId="0" applyNumberFormat="1" applyFont="1" applyFill="1" applyBorder="1" applyAlignment="1">
      <alignment vertical="center"/>
    </xf>
    <xf numFmtId="0" fontId="67" fillId="2" borderId="0" xfId="0" applyFont="1" applyFill="1" applyBorder="1" applyAlignment="1">
      <alignment vertical="center"/>
    </xf>
    <xf numFmtId="0" fontId="97" fillId="4" borderId="0" xfId="0" applyFont="1" applyFill="1" applyBorder="1" applyAlignment="1">
      <alignment horizontal="right" vertical="center"/>
    </xf>
    <xf numFmtId="0" fontId="55" fillId="2" borderId="0" xfId="0" applyFont="1" applyFill="1" applyBorder="1" applyAlignment="1" applyProtection="1">
      <alignment vertical="center"/>
    </xf>
    <xf numFmtId="0" fontId="55" fillId="2" borderId="0" xfId="0" applyFont="1" applyFill="1" applyBorder="1" applyAlignment="1" applyProtection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5" fillId="5" borderId="0" xfId="0" applyFont="1" applyFill="1" applyBorder="1" applyAlignment="1" applyProtection="1">
      <alignment horizontal="center" vertical="center"/>
    </xf>
    <xf numFmtId="0" fontId="55" fillId="5" borderId="0" xfId="0" applyFont="1" applyFill="1" applyBorder="1" applyAlignment="1">
      <alignment vertical="center"/>
    </xf>
    <xf numFmtId="0" fontId="55" fillId="0" borderId="0" xfId="0" applyFont="1" applyFill="1" applyBorder="1" applyAlignment="1"/>
    <xf numFmtId="0" fontId="55" fillId="2" borderId="2" xfId="0" applyFont="1" applyFill="1" applyBorder="1" applyAlignment="1"/>
    <xf numFmtId="0" fontId="55" fillId="2" borderId="0" xfId="0" applyFont="1" applyFill="1" applyBorder="1" applyAlignment="1">
      <alignment horizontal="left"/>
    </xf>
    <xf numFmtId="0" fontId="55" fillId="2" borderId="0" xfId="0" applyFont="1" applyFill="1" applyBorder="1" applyAlignment="1"/>
    <xf numFmtId="0" fontId="55" fillId="0" borderId="0" xfId="0" applyFont="1" applyFill="1" applyBorder="1" applyAlignment="1">
      <alignment horizontal="center"/>
    </xf>
    <xf numFmtId="0" fontId="98" fillId="0" borderId="0" xfId="0" applyFont="1" applyAlignment="1"/>
    <xf numFmtId="0" fontId="98" fillId="0" borderId="0" xfId="0" applyFont="1" applyAlignment="1">
      <alignment horizontal="center"/>
    </xf>
    <xf numFmtId="0" fontId="55" fillId="2" borderId="4" xfId="0" applyFont="1" applyFill="1" applyBorder="1" applyAlignment="1">
      <alignment vertical="center"/>
    </xf>
    <xf numFmtId="0" fontId="98" fillId="0" borderId="0" xfId="0" applyFont="1" applyAlignment="1">
      <alignment vertical="center"/>
    </xf>
    <xf numFmtId="0" fontId="98" fillId="0" borderId="0" xfId="0" applyFont="1" applyAlignment="1">
      <alignment horizontal="center" vertical="center"/>
    </xf>
    <xf numFmtId="14" fontId="54" fillId="0" borderId="0" xfId="0" applyNumberFormat="1" applyFont="1" applyFill="1" applyAlignment="1">
      <alignment horizontal="center" vertical="top"/>
    </xf>
    <xf numFmtId="0" fontId="55" fillId="2" borderId="0" xfId="0" applyFont="1" applyFill="1" applyBorder="1" applyAlignment="1">
      <alignment horizontal="center" wrapText="1"/>
    </xf>
    <xf numFmtId="0" fontId="54" fillId="2" borderId="2" xfId="0" applyFont="1" applyFill="1" applyBorder="1" applyAlignment="1"/>
    <xf numFmtId="0" fontId="54" fillId="2" borderId="0" xfId="0" applyFont="1" applyFill="1" applyBorder="1" applyAlignment="1">
      <alignment horizontal="left"/>
    </xf>
    <xf numFmtId="0" fontId="54" fillId="2" borderId="0" xfId="0" applyFont="1" applyFill="1" applyBorder="1" applyAlignment="1"/>
    <xf numFmtId="0" fontId="54" fillId="2" borderId="0" xfId="0" applyFont="1" applyFill="1" applyBorder="1" applyAlignment="1">
      <alignment wrapText="1"/>
    </xf>
    <xf numFmtId="0" fontId="54" fillId="2" borderId="0" xfId="0" applyFont="1" applyFill="1" applyBorder="1" applyAlignment="1">
      <alignment horizontal="center" wrapText="1"/>
    </xf>
    <xf numFmtId="0" fontId="54" fillId="2" borderId="0" xfId="0" applyFont="1" applyFill="1" applyBorder="1" applyAlignment="1">
      <alignment vertical="center" wrapText="1"/>
    </xf>
    <xf numFmtId="0" fontId="54" fillId="2" borderId="3" xfId="0" applyFont="1" applyFill="1" applyBorder="1" applyAlignment="1"/>
    <xf numFmtId="0" fontId="54" fillId="5" borderId="29" xfId="0" applyFont="1" applyFill="1" applyBorder="1" applyAlignment="1">
      <alignment vertical="center"/>
    </xf>
    <xf numFmtId="0" fontId="54" fillId="5" borderId="18" xfId="0" applyFont="1" applyFill="1" applyBorder="1" applyAlignment="1">
      <alignment vertical="center"/>
    </xf>
    <xf numFmtId="0" fontId="99" fillId="5" borderId="18" xfId="0" applyFont="1" applyFill="1" applyBorder="1" applyAlignment="1">
      <alignment horizontal="right" vertical="center"/>
    </xf>
    <xf numFmtId="14" fontId="54" fillId="5" borderId="31" xfId="0" applyNumberFormat="1" applyFont="1" applyFill="1" applyBorder="1" applyAlignment="1">
      <alignment horizontal="left" vertical="center"/>
    </xf>
    <xf numFmtId="0" fontId="99" fillId="5" borderId="31" xfId="0" applyFont="1" applyFill="1" applyBorder="1" applyAlignment="1">
      <alignment horizontal="right" vertical="center"/>
    </xf>
    <xf numFmtId="0" fontId="100" fillId="2" borderId="0" xfId="0" applyFont="1" applyFill="1" applyBorder="1" applyAlignment="1">
      <alignment horizontal="right" vertical="center"/>
    </xf>
    <xf numFmtId="0" fontId="87" fillId="5" borderId="0" xfId="0" applyFont="1" applyFill="1" applyAlignment="1">
      <alignment horizontal="right" vertical="top"/>
    </xf>
    <xf numFmtId="0" fontId="101" fillId="5" borderId="35" xfId="0" applyFont="1" applyFill="1" applyBorder="1" applyAlignment="1">
      <alignment horizontal="center" vertical="center"/>
    </xf>
    <xf numFmtId="0" fontId="101" fillId="2" borderId="37" xfId="0" applyFont="1" applyFill="1" applyBorder="1" applyAlignment="1">
      <alignment horizontal="center" vertical="center"/>
    </xf>
    <xf numFmtId="0" fontId="55" fillId="5" borderId="30" xfId="0" applyFont="1" applyFill="1" applyBorder="1" applyAlignment="1">
      <alignment horizontal="left" vertical="center"/>
    </xf>
    <xf numFmtId="164" fontId="80" fillId="2" borderId="17" xfId="0" applyNumberFormat="1" applyFont="1" applyFill="1" applyBorder="1" applyAlignment="1" applyProtection="1">
      <alignment horizontal="center" vertical="center"/>
      <protection locked="0"/>
    </xf>
    <xf numFmtId="164" fontId="80" fillId="2" borderId="18" xfId="0" applyNumberFormat="1" applyFont="1" applyFill="1" applyBorder="1" applyAlignment="1" applyProtection="1">
      <alignment horizontal="center" vertical="center"/>
      <protection locked="0"/>
    </xf>
    <xf numFmtId="164" fontId="80" fillId="2" borderId="19" xfId="0" applyNumberFormat="1" applyFont="1" applyFill="1" applyBorder="1" applyAlignment="1" applyProtection="1">
      <alignment horizontal="center" vertical="center"/>
      <protection locked="0"/>
    </xf>
    <xf numFmtId="165" fontId="80" fillId="2" borderId="17" xfId="0" applyNumberFormat="1" applyFont="1" applyFill="1" applyBorder="1" applyAlignment="1" applyProtection="1">
      <alignment horizontal="center" vertical="center"/>
      <protection locked="0"/>
    </xf>
    <xf numFmtId="165" fontId="80" fillId="2" borderId="18" xfId="0" applyNumberFormat="1" applyFont="1" applyFill="1" applyBorder="1" applyAlignment="1" applyProtection="1">
      <alignment horizontal="center" vertical="center"/>
      <protection locked="0"/>
    </xf>
    <xf numFmtId="165" fontId="80" fillId="2" borderId="19" xfId="0" applyNumberFormat="1" applyFont="1" applyFill="1" applyBorder="1" applyAlignment="1" applyProtection="1">
      <alignment horizontal="center" vertical="center"/>
      <protection locked="0"/>
    </xf>
    <xf numFmtId="0" fontId="73" fillId="2" borderId="0" xfId="0" applyFont="1" applyFill="1" applyBorder="1" applyAlignment="1" applyProtection="1">
      <alignment horizontal="left" vertical="center"/>
    </xf>
    <xf numFmtId="0" fontId="73" fillId="2" borderId="12" xfId="0" applyFont="1" applyFill="1" applyBorder="1" applyAlignment="1" applyProtection="1">
      <alignment horizontal="left" vertical="center"/>
    </xf>
    <xf numFmtId="166" fontId="80" fillId="2" borderId="0" xfId="0" applyNumberFormat="1" applyFont="1" applyFill="1" applyBorder="1" applyAlignment="1" applyProtection="1">
      <alignment horizontal="center"/>
      <protection hidden="1"/>
    </xf>
    <xf numFmtId="1" fontId="55" fillId="2" borderId="5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center" wrapText="1"/>
    </xf>
    <xf numFmtId="0" fontId="89" fillId="2" borderId="0" xfId="0" applyFont="1" applyFill="1" applyBorder="1" applyAlignment="1">
      <alignment horizontal="left" vertical="center" wrapText="1"/>
    </xf>
    <xf numFmtId="14" fontId="54" fillId="5" borderId="18" xfId="0" applyNumberFormat="1" applyFont="1" applyFill="1" applyBorder="1" applyAlignment="1">
      <alignment horizontal="left" vertical="center"/>
    </xf>
    <xf numFmtId="0" fontId="54" fillId="5" borderId="18" xfId="0" applyFont="1" applyFill="1" applyBorder="1" applyAlignment="1">
      <alignment horizontal="left" vertical="center"/>
    </xf>
    <xf numFmtId="1" fontId="54" fillId="5" borderId="18" xfId="0" applyNumberFormat="1" applyFont="1" applyFill="1" applyBorder="1" applyAlignment="1">
      <alignment horizontal="left" vertical="center"/>
    </xf>
    <xf numFmtId="0" fontId="81" fillId="2" borderId="17" xfId="0" applyFont="1" applyFill="1" applyBorder="1" applyAlignment="1" applyProtection="1">
      <alignment horizontal="center" vertical="center"/>
      <protection locked="0" hidden="1"/>
    </xf>
    <xf numFmtId="0" fontId="81" fillId="2" borderId="18" xfId="0" applyFont="1" applyFill="1" applyBorder="1" applyAlignment="1" applyProtection="1">
      <alignment horizontal="center" vertical="center"/>
      <protection locked="0" hidden="1"/>
    </xf>
    <xf numFmtId="0" fontId="81" fillId="2" borderId="19" xfId="0" applyFont="1" applyFill="1" applyBorder="1" applyAlignment="1" applyProtection="1">
      <alignment horizontal="center" vertical="center"/>
      <protection locked="0" hidden="1"/>
    </xf>
    <xf numFmtId="0" fontId="1" fillId="0" borderId="8" xfId="0" applyFont="1" applyBorder="1" applyAlignment="1" applyProtection="1">
      <alignment horizontal="center" vertical="center"/>
    </xf>
    <xf numFmtId="0" fontId="34" fillId="2" borderId="7" xfId="0" applyFont="1" applyFill="1" applyBorder="1" applyAlignment="1" applyProtection="1">
      <alignment horizontal="center" vertical="center"/>
    </xf>
    <xf numFmtId="14" fontId="54" fillId="5" borderId="31" xfId="0" applyNumberFormat="1" applyFont="1" applyFill="1" applyBorder="1" applyAlignment="1">
      <alignment horizontal="center" vertical="center"/>
    </xf>
    <xf numFmtId="0" fontId="94" fillId="2" borderId="0" xfId="0" applyFont="1" applyFill="1" applyBorder="1" applyAlignment="1">
      <alignment horizontal="left" vertical="top" wrapText="1"/>
    </xf>
    <xf numFmtId="0" fontId="87" fillId="2" borderId="0" xfId="0" applyFont="1" applyFill="1" applyBorder="1" applyAlignment="1" applyProtection="1">
      <alignment horizontal="center" vertical="top"/>
    </xf>
    <xf numFmtId="0" fontId="88" fillId="2" borderId="0" xfId="0" applyFont="1" applyFill="1" applyBorder="1" applyAlignment="1">
      <alignment horizontal="center" wrapText="1"/>
    </xf>
    <xf numFmtId="0" fontId="88" fillId="2" borderId="26" xfId="0" applyFont="1" applyFill="1" applyBorder="1" applyAlignment="1">
      <alignment horizontal="center" wrapText="1"/>
    </xf>
    <xf numFmtId="0" fontId="87" fillId="2" borderId="20" xfId="0" applyFont="1" applyFill="1" applyBorder="1" applyAlignment="1">
      <alignment horizontal="center" vertical="center" wrapText="1"/>
    </xf>
    <xf numFmtId="0" fontId="87" fillId="2" borderId="21" xfId="0" applyFont="1" applyFill="1" applyBorder="1" applyAlignment="1">
      <alignment horizontal="center" vertical="center" wrapText="1"/>
    </xf>
    <xf numFmtId="0" fontId="87" fillId="2" borderId="22" xfId="0" applyFont="1" applyFill="1" applyBorder="1" applyAlignment="1">
      <alignment horizontal="center" vertical="center" wrapText="1"/>
    </xf>
    <xf numFmtId="0" fontId="87" fillId="2" borderId="23" xfId="0" applyFont="1" applyFill="1" applyBorder="1" applyAlignment="1">
      <alignment horizontal="center" vertical="center" wrapText="1"/>
    </xf>
    <xf numFmtId="0" fontId="87" fillId="2" borderId="0" xfId="0" applyFont="1" applyFill="1" applyBorder="1" applyAlignment="1">
      <alignment horizontal="center" vertical="center" wrapText="1"/>
    </xf>
    <xf numFmtId="0" fontId="87" fillId="2" borderId="24" xfId="0" applyFont="1" applyFill="1" applyBorder="1" applyAlignment="1">
      <alignment horizontal="center" vertical="center" wrapText="1"/>
    </xf>
    <xf numFmtId="0" fontId="22" fillId="2" borderId="17" xfId="1" applyFill="1" applyBorder="1" applyAlignment="1" applyProtection="1">
      <alignment horizontal="left" vertical="center" indent="1"/>
      <protection locked="0"/>
    </xf>
    <xf numFmtId="0" fontId="80" fillId="2" borderId="18" xfId="0" applyFont="1" applyFill="1" applyBorder="1" applyAlignment="1" applyProtection="1">
      <alignment horizontal="left" vertical="center" indent="1"/>
      <protection locked="0"/>
    </xf>
    <xf numFmtId="0" fontId="80" fillId="2" borderId="19" xfId="0" applyFont="1" applyFill="1" applyBorder="1" applyAlignment="1" applyProtection="1">
      <alignment horizontal="left" vertical="center" indent="1"/>
      <protection locked="0"/>
    </xf>
    <xf numFmtId="0" fontId="80" fillId="5" borderId="17" xfId="0" applyNumberFormat="1" applyFont="1" applyFill="1" applyBorder="1" applyAlignment="1" applyProtection="1">
      <alignment horizontal="center" vertical="center"/>
      <protection locked="0"/>
    </xf>
    <xf numFmtId="0" fontId="80" fillId="5" borderId="18" xfId="0" applyNumberFormat="1" applyFont="1" applyFill="1" applyBorder="1" applyAlignment="1" applyProtection="1">
      <alignment horizontal="center" vertical="center"/>
      <protection locked="0"/>
    </xf>
    <xf numFmtId="0" fontId="80" fillId="5" borderId="19" xfId="0" applyNumberFormat="1" applyFont="1" applyFill="1" applyBorder="1" applyAlignment="1" applyProtection="1">
      <alignment horizontal="center" vertical="center"/>
      <protection locked="0"/>
    </xf>
    <xf numFmtId="0" fontId="80" fillId="2" borderId="32" xfId="0" applyFont="1" applyFill="1" applyBorder="1" applyAlignment="1" applyProtection="1">
      <alignment horizontal="left" vertical="center" indent="1"/>
      <protection locked="0"/>
    </xf>
    <xf numFmtId="0" fontId="80" fillId="2" borderId="33" xfId="0" applyFont="1" applyFill="1" applyBorder="1" applyAlignment="1" applyProtection="1">
      <alignment horizontal="left" vertical="center" indent="1"/>
      <protection locked="0"/>
    </xf>
    <xf numFmtId="0" fontId="80" fillId="2" borderId="34" xfId="0" applyFont="1" applyFill="1" applyBorder="1" applyAlignment="1" applyProtection="1">
      <alignment horizontal="left" vertical="center" indent="1"/>
      <protection locked="0"/>
    </xf>
    <xf numFmtId="0" fontId="101" fillId="5" borderId="36" xfId="0" applyFont="1" applyFill="1" applyBorder="1" applyAlignment="1">
      <alignment horizontal="center" vertical="center" wrapText="1"/>
    </xf>
    <xf numFmtId="165" fontId="80" fillId="2" borderId="13" xfId="0" applyNumberFormat="1" applyFont="1" applyFill="1" applyBorder="1" applyAlignment="1" applyProtection="1">
      <alignment horizontal="center" vertical="center"/>
    </xf>
    <xf numFmtId="165" fontId="80" fillId="2" borderId="14" xfId="0" applyNumberFormat="1" applyFont="1" applyFill="1" applyBorder="1" applyAlignment="1" applyProtection="1">
      <alignment horizontal="center" vertical="center"/>
    </xf>
    <xf numFmtId="165" fontId="80" fillId="2" borderId="15" xfId="0" applyNumberFormat="1" applyFont="1" applyFill="1" applyBorder="1" applyAlignment="1" applyProtection="1">
      <alignment horizontal="center" vertical="center"/>
    </xf>
    <xf numFmtId="0" fontId="80" fillId="2" borderId="17" xfId="0" applyFont="1" applyFill="1" applyBorder="1" applyAlignment="1" applyProtection="1">
      <alignment horizontal="left" vertical="center" indent="1"/>
      <protection locked="0"/>
    </xf>
    <xf numFmtId="0" fontId="17" fillId="2" borderId="0" xfId="0" applyFont="1" applyFill="1" applyBorder="1" applyAlignment="1">
      <alignment horizontal="center" vertical="top"/>
    </xf>
    <xf numFmtId="0" fontId="26" fillId="2" borderId="0" xfId="0" applyFont="1" applyFill="1" applyBorder="1" applyAlignment="1">
      <alignment horizontal="center" vertical="center"/>
    </xf>
    <xf numFmtId="0" fontId="85" fillId="2" borderId="28" xfId="0" applyFont="1" applyFill="1" applyBorder="1" applyAlignment="1">
      <alignment horizontal="center" vertical="top"/>
    </xf>
    <xf numFmtId="49" fontId="80" fillId="2" borderId="17" xfId="0" applyNumberFormat="1" applyFont="1" applyFill="1" applyBorder="1" applyAlignment="1" applyProtection="1">
      <alignment horizontal="center" vertical="center"/>
      <protection locked="0"/>
    </xf>
    <xf numFmtId="49" fontId="80" fillId="2" borderId="19" xfId="0" applyNumberFormat="1" applyFont="1" applyFill="1" applyBorder="1" applyAlignment="1" applyProtection="1">
      <alignment horizontal="center" vertical="center"/>
      <protection locked="0"/>
    </xf>
    <xf numFmtId="0" fontId="80" fillId="2" borderId="17" xfId="0" applyFont="1" applyFill="1" applyBorder="1" applyAlignment="1" applyProtection="1">
      <alignment horizontal="center" vertical="center"/>
      <protection locked="0"/>
    </xf>
    <xf numFmtId="0" fontId="80" fillId="2" borderId="18" xfId="0" applyFont="1" applyFill="1" applyBorder="1" applyAlignment="1" applyProtection="1">
      <alignment horizontal="center" vertical="center"/>
      <protection locked="0"/>
    </xf>
    <xf numFmtId="0" fontId="80" fillId="2" borderId="19" xfId="0" applyFont="1" applyFill="1" applyBorder="1" applyAlignment="1" applyProtection="1">
      <alignment horizontal="center" vertical="center"/>
      <protection locked="0"/>
    </xf>
    <xf numFmtId="0" fontId="84" fillId="2" borderId="0" xfId="0" applyFont="1" applyFill="1" applyBorder="1" applyAlignment="1">
      <alignment horizontal="center"/>
    </xf>
    <xf numFmtId="0" fontId="81" fillId="2" borderId="17" xfId="0" applyFont="1" applyFill="1" applyBorder="1" applyAlignment="1" applyProtection="1">
      <alignment horizontal="left" vertical="center" shrinkToFit="1"/>
      <protection locked="0"/>
    </xf>
    <xf numFmtId="0" fontId="81" fillId="2" borderId="18" xfId="0" applyFont="1" applyFill="1" applyBorder="1" applyAlignment="1" applyProtection="1">
      <alignment horizontal="left" vertical="center" shrinkToFit="1"/>
      <protection locked="0"/>
    </xf>
    <xf numFmtId="0" fontId="81" fillId="2" borderId="19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shrinkToFit="1"/>
    </xf>
    <xf numFmtId="165" fontId="81" fillId="2" borderId="13" xfId="0" applyNumberFormat="1" applyFont="1" applyFill="1" applyBorder="1" applyAlignment="1" applyProtection="1">
      <alignment horizontal="left" vertical="center" shrinkToFit="1"/>
    </xf>
    <xf numFmtId="165" fontId="81" fillId="2" borderId="14" xfId="0" applyNumberFormat="1" applyFont="1" applyFill="1" applyBorder="1" applyAlignment="1" applyProtection="1">
      <alignment horizontal="left" vertical="center" shrinkToFit="1"/>
    </xf>
    <xf numFmtId="165" fontId="81" fillId="2" borderId="15" xfId="0" applyNumberFormat="1" applyFont="1" applyFill="1" applyBorder="1" applyAlignment="1" applyProtection="1">
      <alignment horizontal="left" vertical="center" shrinkToFit="1"/>
    </xf>
    <xf numFmtId="0" fontId="43" fillId="0" borderId="7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85" fillId="5" borderId="0" xfId="0" applyFont="1" applyFill="1" applyAlignment="1">
      <alignment horizontal="right" vertical="center"/>
    </xf>
    <xf numFmtId="0" fontId="85" fillId="5" borderId="24" xfId="0" applyFont="1" applyFill="1" applyBorder="1" applyAlignment="1">
      <alignment horizontal="right" vertical="center"/>
    </xf>
  </cellXfs>
  <cellStyles count="2">
    <cellStyle name="Hiperligação" xfId="1" builtinId="8"/>
    <cellStyle name="Normal" xfId="0" builtinId="0"/>
  </cellStyles>
  <dxfs count="15">
    <dxf>
      <fill>
        <patternFill>
          <bgColor indexed="26"/>
        </patternFill>
      </fill>
    </dxf>
    <dxf>
      <fill>
        <patternFill patternType="lightGray">
          <fgColor indexed="31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  <fill>
        <patternFill>
          <bgColor theme="0"/>
        </patternFill>
      </fill>
      <border>
        <top/>
        <bottom/>
      </border>
    </dxf>
    <dxf>
      <fill>
        <patternFill>
          <bgColor indexed="26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strike val="0"/>
        <color rgb="FF002060"/>
      </font>
      <fill>
        <patternFill>
          <bgColor theme="4" tint="0.79998168889431442"/>
        </patternFill>
      </fill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6666FF"/>
      <color rgb="FF3366FF"/>
      <color rgb="FF800000"/>
      <color rgb="FF3333CC"/>
      <color rgb="FFFF0000"/>
      <color rgb="FF00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89859</xdr:colOff>
      <xdr:row>3</xdr:row>
      <xdr:rowOff>393007</xdr:rowOff>
    </xdr:from>
    <xdr:to>
      <xdr:col>10</xdr:col>
      <xdr:colOff>97244</xdr:colOff>
      <xdr:row>6</xdr:row>
      <xdr:rowOff>217831</xdr:rowOff>
    </xdr:to>
    <xdr:grpSp>
      <xdr:nvGrpSpPr>
        <xdr:cNvPr id="1563" name="Group 150">
          <a:extLst>
            <a:ext uri="{FF2B5EF4-FFF2-40B4-BE49-F238E27FC236}">
              <a16:creationId xmlns="" xmlns:a16="http://schemas.microsoft.com/office/drawing/2014/main" id="{00000000-0008-0000-0000-00001B060000}"/>
            </a:ext>
          </a:extLst>
        </xdr:cNvPr>
        <xdr:cNvGrpSpPr>
          <a:grpSpLocks noChangeAspect="1"/>
        </xdr:cNvGrpSpPr>
      </xdr:nvGrpSpPr>
      <xdr:grpSpPr bwMode="auto">
        <a:xfrm>
          <a:off x="1089984" y="859732"/>
          <a:ext cx="1883810" cy="682074"/>
          <a:chOff x="110" y="38"/>
          <a:chExt cx="192" cy="72"/>
        </a:xfrm>
      </xdr:grpSpPr>
      <xdr:sp macro="" textlink="">
        <xdr:nvSpPr>
          <xdr:cNvPr id="1565" name="AutoShape 149">
            <a:extLst>
              <a:ext uri="{FF2B5EF4-FFF2-40B4-BE49-F238E27FC236}">
                <a16:creationId xmlns="" xmlns:a16="http://schemas.microsoft.com/office/drawing/2014/main" id="{00000000-0008-0000-0000-00001D06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0" y="38"/>
            <a:ext cx="192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566" name="Freeform 151">
            <a:extLst>
              <a:ext uri="{FF2B5EF4-FFF2-40B4-BE49-F238E27FC236}">
                <a16:creationId xmlns="" xmlns:a16="http://schemas.microsoft.com/office/drawing/2014/main" id="{00000000-0008-0000-0000-00001E060000}"/>
              </a:ext>
            </a:extLst>
          </xdr:cNvPr>
          <xdr:cNvSpPr>
            <a:spLocks/>
          </xdr:cNvSpPr>
        </xdr:nvSpPr>
        <xdr:spPr bwMode="auto">
          <a:xfrm>
            <a:off x="142" y="38"/>
            <a:ext cx="18" cy="18"/>
          </a:xfrm>
          <a:custGeom>
            <a:avLst/>
            <a:gdLst>
              <a:gd name="T0" fmla="*/ 0 w 1474"/>
              <a:gd name="T1" fmla="*/ 0 h 1478"/>
              <a:gd name="T2" fmla="*/ 0 w 1474"/>
              <a:gd name="T3" fmla="*/ 0 h 1478"/>
              <a:gd name="T4" fmla="*/ 0 w 1474"/>
              <a:gd name="T5" fmla="*/ 0 h 1478"/>
              <a:gd name="T6" fmla="*/ 0 w 1474"/>
              <a:gd name="T7" fmla="*/ 0 h 1478"/>
              <a:gd name="T8" fmla="*/ 0 w 1474"/>
              <a:gd name="T9" fmla="*/ 0 h 1478"/>
              <a:gd name="T10" fmla="*/ 0 w 1474"/>
              <a:gd name="T11" fmla="*/ 0 h 1478"/>
              <a:gd name="T12" fmla="*/ 0 w 1474"/>
              <a:gd name="T13" fmla="*/ 0 h 1478"/>
              <a:gd name="T14" fmla="*/ 0 w 1474"/>
              <a:gd name="T15" fmla="*/ 0 h 1478"/>
              <a:gd name="T16" fmla="*/ 0 w 1474"/>
              <a:gd name="T17" fmla="*/ 0 h 1478"/>
              <a:gd name="T18" fmla="*/ 0 w 1474"/>
              <a:gd name="T19" fmla="*/ 0 h 1478"/>
              <a:gd name="T20" fmla="*/ 0 w 1474"/>
              <a:gd name="T21" fmla="*/ 0 h 1478"/>
              <a:gd name="T22" fmla="*/ 0 w 1474"/>
              <a:gd name="T23" fmla="*/ 0 h 1478"/>
              <a:gd name="T24" fmla="*/ 0 w 1474"/>
              <a:gd name="T25" fmla="*/ 0 h 1478"/>
              <a:gd name="T26" fmla="*/ 0 w 1474"/>
              <a:gd name="T27" fmla="*/ 0 h 1478"/>
              <a:gd name="T28" fmla="*/ 0 w 1474"/>
              <a:gd name="T29" fmla="*/ 0 h 1478"/>
              <a:gd name="T30" fmla="*/ 0 w 1474"/>
              <a:gd name="T31" fmla="*/ 0 h 1478"/>
              <a:gd name="T32" fmla="*/ 0 w 1474"/>
              <a:gd name="T33" fmla="*/ 0 h 1478"/>
              <a:gd name="T34" fmla="*/ 0 w 1474"/>
              <a:gd name="T35" fmla="*/ 0 h 1478"/>
              <a:gd name="T36" fmla="*/ 0 w 1474"/>
              <a:gd name="T37" fmla="*/ 0 h 1478"/>
              <a:gd name="T38" fmla="*/ 0 w 1474"/>
              <a:gd name="T39" fmla="*/ 0 h 1478"/>
              <a:gd name="T40" fmla="*/ 0 w 1474"/>
              <a:gd name="T41" fmla="*/ 0 h 1478"/>
              <a:gd name="T42" fmla="*/ 0 w 1474"/>
              <a:gd name="T43" fmla="*/ 0 h 1478"/>
              <a:gd name="T44" fmla="*/ 0 w 1474"/>
              <a:gd name="T45" fmla="*/ 0 h 1478"/>
              <a:gd name="T46" fmla="*/ 0 w 1474"/>
              <a:gd name="T47" fmla="*/ 0 h 1478"/>
              <a:gd name="T48" fmla="*/ 0 w 1474"/>
              <a:gd name="T49" fmla="*/ 0 h 1478"/>
              <a:gd name="T50" fmla="*/ 0 w 1474"/>
              <a:gd name="T51" fmla="*/ 0 h 1478"/>
              <a:gd name="T52" fmla="*/ 0 w 1474"/>
              <a:gd name="T53" fmla="*/ 0 h 1478"/>
              <a:gd name="T54" fmla="*/ 0 w 1474"/>
              <a:gd name="T55" fmla="*/ 0 h 1478"/>
              <a:gd name="T56" fmla="*/ 0 w 1474"/>
              <a:gd name="T57" fmla="*/ 0 h 1478"/>
              <a:gd name="T58" fmla="*/ 0 w 1474"/>
              <a:gd name="T59" fmla="*/ 0 h 1478"/>
              <a:gd name="T60" fmla="*/ 0 w 1474"/>
              <a:gd name="T61" fmla="*/ 0 h 1478"/>
              <a:gd name="T62" fmla="*/ 0 w 1474"/>
              <a:gd name="T63" fmla="*/ 0 h 1478"/>
              <a:gd name="T64" fmla="*/ 0 w 1474"/>
              <a:gd name="T65" fmla="*/ 0 h 1478"/>
              <a:gd name="T66" fmla="*/ 0 w 1474"/>
              <a:gd name="T67" fmla="*/ 0 h 1478"/>
              <a:gd name="T68" fmla="*/ 0 w 1474"/>
              <a:gd name="T69" fmla="*/ 0 h 1478"/>
              <a:gd name="T70" fmla="*/ 0 w 1474"/>
              <a:gd name="T71" fmla="*/ 0 h 1478"/>
              <a:gd name="T72" fmla="*/ 0 w 1474"/>
              <a:gd name="T73" fmla="*/ 0 h 1478"/>
              <a:gd name="T74" fmla="*/ 0 w 1474"/>
              <a:gd name="T75" fmla="*/ 0 h 1478"/>
              <a:gd name="T76" fmla="*/ 0 w 1474"/>
              <a:gd name="T77" fmla="*/ 0 h 1478"/>
              <a:gd name="T78" fmla="*/ 0 w 1474"/>
              <a:gd name="T79" fmla="*/ 0 h 1478"/>
              <a:gd name="T80" fmla="*/ 0 w 1474"/>
              <a:gd name="T81" fmla="*/ 0 h 1478"/>
              <a:gd name="T82" fmla="*/ 0 w 1474"/>
              <a:gd name="T83" fmla="*/ 0 h 1478"/>
              <a:gd name="T84" fmla="*/ 0 w 1474"/>
              <a:gd name="T85" fmla="*/ 0 h 1478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474"/>
              <a:gd name="T130" fmla="*/ 0 h 1478"/>
              <a:gd name="T131" fmla="*/ 1474 w 1474"/>
              <a:gd name="T132" fmla="*/ 1478 h 1478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474" h="1478">
                <a:moveTo>
                  <a:pt x="736" y="0"/>
                </a:moveTo>
                <a:lnTo>
                  <a:pt x="775" y="1"/>
                </a:lnTo>
                <a:lnTo>
                  <a:pt x="812" y="4"/>
                </a:lnTo>
                <a:lnTo>
                  <a:pt x="849" y="8"/>
                </a:lnTo>
                <a:lnTo>
                  <a:pt x="886" y="15"/>
                </a:lnTo>
                <a:lnTo>
                  <a:pt x="921" y="23"/>
                </a:lnTo>
                <a:lnTo>
                  <a:pt x="956" y="33"/>
                </a:lnTo>
                <a:lnTo>
                  <a:pt x="991" y="44"/>
                </a:lnTo>
                <a:lnTo>
                  <a:pt x="1024" y="58"/>
                </a:lnTo>
                <a:lnTo>
                  <a:pt x="1056" y="73"/>
                </a:lnTo>
                <a:lnTo>
                  <a:pt x="1088" y="89"/>
                </a:lnTo>
                <a:lnTo>
                  <a:pt x="1120" y="107"/>
                </a:lnTo>
                <a:lnTo>
                  <a:pt x="1149" y="126"/>
                </a:lnTo>
                <a:lnTo>
                  <a:pt x="1178" y="147"/>
                </a:lnTo>
                <a:lnTo>
                  <a:pt x="1206" y="169"/>
                </a:lnTo>
                <a:lnTo>
                  <a:pt x="1232" y="192"/>
                </a:lnTo>
                <a:lnTo>
                  <a:pt x="1258" y="216"/>
                </a:lnTo>
                <a:lnTo>
                  <a:pt x="1283" y="243"/>
                </a:lnTo>
                <a:lnTo>
                  <a:pt x="1306" y="269"/>
                </a:lnTo>
                <a:lnTo>
                  <a:pt x="1327" y="297"/>
                </a:lnTo>
                <a:lnTo>
                  <a:pt x="1348" y="326"/>
                </a:lnTo>
                <a:lnTo>
                  <a:pt x="1367" y="356"/>
                </a:lnTo>
                <a:lnTo>
                  <a:pt x="1385" y="387"/>
                </a:lnTo>
                <a:lnTo>
                  <a:pt x="1402" y="419"/>
                </a:lnTo>
                <a:lnTo>
                  <a:pt x="1416" y="452"/>
                </a:lnTo>
                <a:lnTo>
                  <a:pt x="1429" y="485"/>
                </a:lnTo>
                <a:lnTo>
                  <a:pt x="1441" y="520"/>
                </a:lnTo>
                <a:lnTo>
                  <a:pt x="1451" y="554"/>
                </a:lnTo>
                <a:lnTo>
                  <a:pt x="1459" y="590"/>
                </a:lnTo>
                <a:lnTo>
                  <a:pt x="1465" y="627"/>
                </a:lnTo>
                <a:lnTo>
                  <a:pt x="1470" y="663"/>
                </a:lnTo>
                <a:lnTo>
                  <a:pt x="1473" y="702"/>
                </a:lnTo>
                <a:lnTo>
                  <a:pt x="1474" y="739"/>
                </a:lnTo>
                <a:lnTo>
                  <a:pt x="1473" y="777"/>
                </a:lnTo>
                <a:lnTo>
                  <a:pt x="1470" y="815"/>
                </a:lnTo>
                <a:lnTo>
                  <a:pt x="1465" y="852"/>
                </a:lnTo>
                <a:lnTo>
                  <a:pt x="1459" y="889"/>
                </a:lnTo>
                <a:lnTo>
                  <a:pt x="1451" y="924"/>
                </a:lnTo>
                <a:lnTo>
                  <a:pt x="1441" y="959"/>
                </a:lnTo>
                <a:lnTo>
                  <a:pt x="1429" y="994"/>
                </a:lnTo>
                <a:lnTo>
                  <a:pt x="1416" y="1027"/>
                </a:lnTo>
                <a:lnTo>
                  <a:pt x="1402" y="1060"/>
                </a:lnTo>
                <a:lnTo>
                  <a:pt x="1385" y="1092"/>
                </a:lnTo>
                <a:lnTo>
                  <a:pt x="1367" y="1122"/>
                </a:lnTo>
                <a:lnTo>
                  <a:pt x="1348" y="1153"/>
                </a:lnTo>
                <a:lnTo>
                  <a:pt x="1327" y="1182"/>
                </a:lnTo>
                <a:lnTo>
                  <a:pt x="1306" y="1209"/>
                </a:lnTo>
                <a:lnTo>
                  <a:pt x="1283" y="1236"/>
                </a:lnTo>
                <a:lnTo>
                  <a:pt x="1258" y="1262"/>
                </a:lnTo>
                <a:lnTo>
                  <a:pt x="1232" y="1287"/>
                </a:lnTo>
                <a:lnTo>
                  <a:pt x="1206" y="1309"/>
                </a:lnTo>
                <a:lnTo>
                  <a:pt x="1178" y="1332"/>
                </a:lnTo>
                <a:lnTo>
                  <a:pt x="1149" y="1353"/>
                </a:lnTo>
                <a:lnTo>
                  <a:pt x="1120" y="1372"/>
                </a:lnTo>
                <a:lnTo>
                  <a:pt x="1088" y="1389"/>
                </a:lnTo>
                <a:lnTo>
                  <a:pt x="1056" y="1405"/>
                </a:lnTo>
                <a:lnTo>
                  <a:pt x="1024" y="1421"/>
                </a:lnTo>
                <a:lnTo>
                  <a:pt x="991" y="1434"/>
                </a:lnTo>
                <a:lnTo>
                  <a:pt x="956" y="1446"/>
                </a:lnTo>
                <a:lnTo>
                  <a:pt x="921" y="1455"/>
                </a:lnTo>
                <a:lnTo>
                  <a:pt x="886" y="1464"/>
                </a:lnTo>
                <a:lnTo>
                  <a:pt x="849" y="1470"/>
                </a:lnTo>
                <a:lnTo>
                  <a:pt x="812" y="1475"/>
                </a:lnTo>
                <a:lnTo>
                  <a:pt x="775" y="1478"/>
                </a:lnTo>
                <a:lnTo>
                  <a:pt x="736" y="1478"/>
                </a:lnTo>
                <a:lnTo>
                  <a:pt x="699" y="1478"/>
                </a:lnTo>
                <a:lnTo>
                  <a:pt x="662" y="1475"/>
                </a:lnTo>
                <a:lnTo>
                  <a:pt x="625" y="1470"/>
                </a:lnTo>
                <a:lnTo>
                  <a:pt x="588" y="1464"/>
                </a:lnTo>
                <a:lnTo>
                  <a:pt x="553" y="1455"/>
                </a:lnTo>
                <a:lnTo>
                  <a:pt x="518" y="1446"/>
                </a:lnTo>
                <a:lnTo>
                  <a:pt x="483" y="1434"/>
                </a:lnTo>
                <a:lnTo>
                  <a:pt x="450" y="1421"/>
                </a:lnTo>
                <a:lnTo>
                  <a:pt x="417" y="1405"/>
                </a:lnTo>
                <a:lnTo>
                  <a:pt x="386" y="1389"/>
                </a:lnTo>
                <a:lnTo>
                  <a:pt x="354" y="1372"/>
                </a:lnTo>
                <a:lnTo>
                  <a:pt x="324" y="1353"/>
                </a:lnTo>
                <a:lnTo>
                  <a:pt x="296" y="1332"/>
                </a:lnTo>
                <a:lnTo>
                  <a:pt x="268" y="1309"/>
                </a:lnTo>
                <a:lnTo>
                  <a:pt x="242" y="1287"/>
                </a:lnTo>
                <a:lnTo>
                  <a:pt x="215" y="1262"/>
                </a:lnTo>
                <a:lnTo>
                  <a:pt x="191" y="1236"/>
                </a:lnTo>
                <a:lnTo>
                  <a:pt x="168" y="1209"/>
                </a:lnTo>
                <a:lnTo>
                  <a:pt x="146" y="1182"/>
                </a:lnTo>
                <a:lnTo>
                  <a:pt x="126" y="1153"/>
                </a:lnTo>
                <a:lnTo>
                  <a:pt x="106" y="1122"/>
                </a:lnTo>
                <a:lnTo>
                  <a:pt x="88" y="1092"/>
                </a:lnTo>
                <a:lnTo>
                  <a:pt x="72" y="1060"/>
                </a:lnTo>
                <a:lnTo>
                  <a:pt x="58" y="1027"/>
                </a:lnTo>
                <a:lnTo>
                  <a:pt x="44" y="994"/>
                </a:lnTo>
                <a:lnTo>
                  <a:pt x="33" y="959"/>
                </a:lnTo>
                <a:lnTo>
                  <a:pt x="23" y="924"/>
                </a:lnTo>
                <a:lnTo>
                  <a:pt x="15" y="889"/>
                </a:lnTo>
                <a:lnTo>
                  <a:pt x="8" y="852"/>
                </a:lnTo>
                <a:lnTo>
                  <a:pt x="4" y="815"/>
                </a:lnTo>
                <a:lnTo>
                  <a:pt x="1" y="777"/>
                </a:lnTo>
                <a:lnTo>
                  <a:pt x="0" y="739"/>
                </a:lnTo>
                <a:lnTo>
                  <a:pt x="1" y="702"/>
                </a:lnTo>
                <a:lnTo>
                  <a:pt x="4" y="663"/>
                </a:lnTo>
                <a:lnTo>
                  <a:pt x="8" y="627"/>
                </a:lnTo>
                <a:lnTo>
                  <a:pt x="15" y="590"/>
                </a:lnTo>
                <a:lnTo>
                  <a:pt x="23" y="554"/>
                </a:lnTo>
                <a:lnTo>
                  <a:pt x="33" y="520"/>
                </a:lnTo>
                <a:lnTo>
                  <a:pt x="44" y="485"/>
                </a:lnTo>
                <a:lnTo>
                  <a:pt x="58" y="452"/>
                </a:lnTo>
                <a:lnTo>
                  <a:pt x="72" y="419"/>
                </a:lnTo>
                <a:lnTo>
                  <a:pt x="88" y="387"/>
                </a:lnTo>
                <a:lnTo>
                  <a:pt x="106" y="356"/>
                </a:lnTo>
                <a:lnTo>
                  <a:pt x="126" y="326"/>
                </a:lnTo>
                <a:lnTo>
                  <a:pt x="146" y="297"/>
                </a:lnTo>
                <a:lnTo>
                  <a:pt x="168" y="269"/>
                </a:lnTo>
                <a:lnTo>
                  <a:pt x="191" y="243"/>
                </a:lnTo>
                <a:lnTo>
                  <a:pt x="215" y="216"/>
                </a:lnTo>
                <a:lnTo>
                  <a:pt x="242" y="192"/>
                </a:lnTo>
                <a:lnTo>
                  <a:pt x="268" y="169"/>
                </a:lnTo>
                <a:lnTo>
                  <a:pt x="296" y="147"/>
                </a:lnTo>
                <a:lnTo>
                  <a:pt x="324" y="126"/>
                </a:lnTo>
                <a:lnTo>
                  <a:pt x="354" y="107"/>
                </a:lnTo>
                <a:lnTo>
                  <a:pt x="386" y="89"/>
                </a:lnTo>
                <a:lnTo>
                  <a:pt x="417" y="73"/>
                </a:lnTo>
                <a:lnTo>
                  <a:pt x="450" y="58"/>
                </a:lnTo>
                <a:lnTo>
                  <a:pt x="483" y="44"/>
                </a:lnTo>
                <a:lnTo>
                  <a:pt x="518" y="33"/>
                </a:lnTo>
                <a:lnTo>
                  <a:pt x="553" y="23"/>
                </a:lnTo>
                <a:lnTo>
                  <a:pt x="588" y="15"/>
                </a:lnTo>
                <a:lnTo>
                  <a:pt x="625" y="8"/>
                </a:lnTo>
                <a:lnTo>
                  <a:pt x="662" y="4"/>
                </a:lnTo>
                <a:lnTo>
                  <a:pt x="699" y="1"/>
                </a:lnTo>
                <a:lnTo>
                  <a:pt x="736" y="0"/>
                </a:lnTo>
                <a:close/>
              </a:path>
            </a:pathLst>
          </a:custGeom>
          <a:solidFill>
            <a:srgbClr val="DA251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67" name="Freeform 152">
            <a:extLst>
              <a:ext uri="{FF2B5EF4-FFF2-40B4-BE49-F238E27FC236}">
                <a16:creationId xmlns="" xmlns:a16="http://schemas.microsoft.com/office/drawing/2014/main" id="{00000000-0008-0000-0000-00001F060000}"/>
              </a:ext>
            </a:extLst>
          </xdr:cNvPr>
          <xdr:cNvSpPr>
            <a:spLocks/>
          </xdr:cNvSpPr>
        </xdr:nvSpPr>
        <xdr:spPr bwMode="auto">
          <a:xfrm>
            <a:off x="153" y="57"/>
            <a:ext cx="39" cy="39"/>
          </a:xfrm>
          <a:custGeom>
            <a:avLst/>
            <a:gdLst>
              <a:gd name="T0" fmla="*/ 0 w 3254"/>
              <a:gd name="T1" fmla="*/ 0 h 3263"/>
              <a:gd name="T2" fmla="*/ 0 w 3254"/>
              <a:gd name="T3" fmla="*/ 0 h 3263"/>
              <a:gd name="T4" fmla="*/ 0 w 3254"/>
              <a:gd name="T5" fmla="*/ 0 h 3263"/>
              <a:gd name="T6" fmla="*/ 0 w 3254"/>
              <a:gd name="T7" fmla="*/ 0 h 3263"/>
              <a:gd name="T8" fmla="*/ 0 w 3254"/>
              <a:gd name="T9" fmla="*/ 0 h 3263"/>
              <a:gd name="T10" fmla="*/ 0 w 3254"/>
              <a:gd name="T11" fmla="*/ 0 h 3263"/>
              <a:gd name="T12" fmla="*/ 0 w 3254"/>
              <a:gd name="T13" fmla="*/ 0 h 3263"/>
              <a:gd name="T14" fmla="*/ 0 w 3254"/>
              <a:gd name="T15" fmla="*/ 0 h 3263"/>
              <a:gd name="T16" fmla="*/ 0 w 3254"/>
              <a:gd name="T17" fmla="*/ 0 h 3263"/>
              <a:gd name="T18" fmla="*/ 0 w 3254"/>
              <a:gd name="T19" fmla="*/ 0 h 3263"/>
              <a:gd name="T20" fmla="*/ 0 w 3254"/>
              <a:gd name="T21" fmla="*/ 0 h 3263"/>
              <a:gd name="T22" fmla="*/ 0 w 3254"/>
              <a:gd name="T23" fmla="*/ 0 h 3263"/>
              <a:gd name="T24" fmla="*/ 0 w 3254"/>
              <a:gd name="T25" fmla="*/ 0 h 3263"/>
              <a:gd name="T26" fmla="*/ 0 w 3254"/>
              <a:gd name="T27" fmla="*/ 0 h 3263"/>
              <a:gd name="T28" fmla="*/ 0 w 3254"/>
              <a:gd name="T29" fmla="*/ 0 h 3263"/>
              <a:gd name="T30" fmla="*/ 0 w 3254"/>
              <a:gd name="T31" fmla="*/ 0 h 3263"/>
              <a:gd name="T32" fmla="*/ 0 w 3254"/>
              <a:gd name="T33" fmla="*/ 0 h 3263"/>
              <a:gd name="T34" fmla="*/ 0 w 3254"/>
              <a:gd name="T35" fmla="*/ 0 h 3263"/>
              <a:gd name="T36" fmla="*/ 0 w 3254"/>
              <a:gd name="T37" fmla="*/ 0 h 3263"/>
              <a:gd name="T38" fmla="*/ 0 w 3254"/>
              <a:gd name="T39" fmla="*/ 0 h 3263"/>
              <a:gd name="T40" fmla="*/ 0 w 3254"/>
              <a:gd name="T41" fmla="*/ 0 h 3263"/>
              <a:gd name="T42" fmla="*/ 0 w 3254"/>
              <a:gd name="T43" fmla="*/ 0 h 3263"/>
              <a:gd name="T44" fmla="*/ 0 w 3254"/>
              <a:gd name="T45" fmla="*/ 0 h 3263"/>
              <a:gd name="T46" fmla="*/ 0 w 3254"/>
              <a:gd name="T47" fmla="*/ 0 h 3263"/>
              <a:gd name="T48" fmla="*/ 0 w 3254"/>
              <a:gd name="T49" fmla="*/ 0 h 3263"/>
              <a:gd name="T50" fmla="*/ 0 w 3254"/>
              <a:gd name="T51" fmla="*/ 0 h 3263"/>
              <a:gd name="T52" fmla="*/ 0 w 3254"/>
              <a:gd name="T53" fmla="*/ 0 h 3263"/>
              <a:gd name="T54" fmla="*/ 0 w 3254"/>
              <a:gd name="T55" fmla="*/ 0 h 3263"/>
              <a:gd name="T56" fmla="*/ 0 w 3254"/>
              <a:gd name="T57" fmla="*/ 0 h 3263"/>
              <a:gd name="T58" fmla="*/ 0 w 3254"/>
              <a:gd name="T59" fmla="*/ 0 h 3263"/>
              <a:gd name="T60" fmla="*/ 0 w 3254"/>
              <a:gd name="T61" fmla="*/ 0 h 3263"/>
              <a:gd name="T62" fmla="*/ 0 w 3254"/>
              <a:gd name="T63" fmla="*/ 0 h 3263"/>
              <a:gd name="T64" fmla="*/ 0 w 3254"/>
              <a:gd name="T65" fmla="*/ 0 h 3263"/>
              <a:gd name="T66" fmla="*/ 0 w 3254"/>
              <a:gd name="T67" fmla="*/ 0 h 3263"/>
              <a:gd name="T68" fmla="*/ 0 w 3254"/>
              <a:gd name="T69" fmla="*/ 0 h 3263"/>
              <a:gd name="T70" fmla="*/ 0 w 3254"/>
              <a:gd name="T71" fmla="*/ 0 h 3263"/>
              <a:gd name="T72" fmla="*/ 0 w 3254"/>
              <a:gd name="T73" fmla="*/ 0 h 3263"/>
              <a:gd name="T74" fmla="*/ 0 w 3254"/>
              <a:gd name="T75" fmla="*/ 0 h 3263"/>
              <a:gd name="T76" fmla="*/ 0 w 3254"/>
              <a:gd name="T77" fmla="*/ 0 h 3263"/>
              <a:gd name="T78" fmla="*/ 0 w 3254"/>
              <a:gd name="T79" fmla="*/ 0 h 3263"/>
              <a:gd name="T80" fmla="*/ 0 w 3254"/>
              <a:gd name="T81" fmla="*/ 0 h 3263"/>
              <a:gd name="T82" fmla="*/ 0 w 3254"/>
              <a:gd name="T83" fmla="*/ 0 h 3263"/>
              <a:gd name="T84" fmla="*/ 0 w 3254"/>
              <a:gd name="T85" fmla="*/ 0 h 3263"/>
              <a:gd name="T86" fmla="*/ 0 w 3254"/>
              <a:gd name="T87" fmla="*/ 0 h 3263"/>
              <a:gd name="T88" fmla="*/ 0 w 3254"/>
              <a:gd name="T89" fmla="*/ 0 h 3263"/>
              <a:gd name="T90" fmla="*/ 0 w 3254"/>
              <a:gd name="T91" fmla="*/ 0 h 3263"/>
              <a:gd name="T92" fmla="*/ 0 w 3254"/>
              <a:gd name="T93" fmla="*/ 0 h 3263"/>
              <a:gd name="T94" fmla="*/ 0 w 3254"/>
              <a:gd name="T95" fmla="*/ 0 h 3263"/>
              <a:gd name="T96" fmla="*/ 0 w 3254"/>
              <a:gd name="T97" fmla="*/ 0 h 3263"/>
              <a:gd name="T98" fmla="*/ 0 w 3254"/>
              <a:gd name="T99" fmla="*/ 0 h 3263"/>
              <a:gd name="T100" fmla="*/ 0 w 3254"/>
              <a:gd name="T101" fmla="*/ 0 h 3263"/>
              <a:gd name="T102" fmla="*/ 0 w 3254"/>
              <a:gd name="T103" fmla="*/ 0 h 3263"/>
              <a:gd name="T104" fmla="*/ 0 w 3254"/>
              <a:gd name="T105" fmla="*/ 0 h 3263"/>
              <a:gd name="T106" fmla="*/ 0 w 3254"/>
              <a:gd name="T107" fmla="*/ 0 h 3263"/>
              <a:gd name="T108" fmla="*/ 0 w 3254"/>
              <a:gd name="T109" fmla="*/ 0 h 326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3254"/>
              <a:gd name="T166" fmla="*/ 0 h 3263"/>
              <a:gd name="T167" fmla="*/ 3254 w 3254"/>
              <a:gd name="T168" fmla="*/ 3263 h 3263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3254" h="3263">
                <a:moveTo>
                  <a:pt x="0" y="918"/>
                </a:moveTo>
                <a:lnTo>
                  <a:pt x="0" y="918"/>
                </a:lnTo>
                <a:lnTo>
                  <a:pt x="1" y="871"/>
                </a:lnTo>
                <a:lnTo>
                  <a:pt x="4" y="824"/>
                </a:lnTo>
                <a:lnTo>
                  <a:pt x="10" y="778"/>
                </a:lnTo>
                <a:lnTo>
                  <a:pt x="18" y="733"/>
                </a:lnTo>
                <a:lnTo>
                  <a:pt x="28" y="688"/>
                </a:lnTo>
                <a:lnTo>
                  <a:pt x="40" y="645"/>
                </a:lnTo>
                <a:lnTo>
                  <a:pt x="55" y="602"/>
                </a:lnTo>
                <a:lnTo>
                  <a:pt x="71" y="561"/>
                </a:lnTo>
                <a:lnTo>
                  <a:pt x="90" y="520"/>
                </a:lnTo>
                <a:lnTo>
                  <a:pt x="110" y="481"/>
                </a:lnTo>
                <a:lnTo>
                  <a:pt x="132" y="443"/>
                </a:lnTo>
                <a:lnTo>
                  <a:pt x="156" y="405"/>
                </a:lnTo>
                <a:lnTo>
                  <a:pt x="181" y="369"/>
                </a:lnTo>
                <a:lnTo>
                  <a:pt x="209" y="334"/>
                </a:lnTo>
                <a:lnTo>
                  <a:pt x="237" y="301"/>
                </a:lnTo>
                <a:lnTo>
                  <a:pt x="268" y="269"/>
                </a:lnTo>
                <a:lnTo>
                  <a:pt x="299" y="238"/>
                </a:lnTo>
                <a:lnTo>
                  <a:pt x="333" y="210"/>
                </a:lnTo>
                <a:lnTo>
                  <a:pt x="367" y="183"/>
                </a:lnTo>
                <a:lnTo>
                  <a:pt x="403" y="157"/>
                </a:lnTo>
                <a:lnTo>
                  <a:pt x="440" y="133"/>
                </a:lnTo>
                <a:lnTo>
                  <a:pt x="479" y="111"/>
                </a:lnTo>
                <a:lnTo>
                  <a:pt x="518" y="91"/>
                </a:lnTo>
                <a:lnTo>
                  <a:pt x="558" y="72"/>
                </a:lnTo>
                <a:lnTo>
                  <a:pt x="600" y="56"/>
                </a:lnTo>
                <a:lnTo>
                  <a:pt x="642" y="41"/>
                </a:lnTo>
                <a:lnTo>
                  <a:pt x="686" y="29"/>
                </a:lnTo>
                <a:lnTo>
                  <a:pt x="730" y="19"/>
                </a:lnTo>
                <a:lnTo>
                  <a:pt x="775" y="11"/>
                </a:lnTo>
                <a:lnTo>
                  <a:pt x="821" y="5"/>
                </a:lnTo>
                <a:lnTo>
                  <a:pt x="868" y="2"/>
                </a:lnTo>
                <a:lnTo>
                  <a:pt x="914" y="0"/>
                </a:lnTo>
                <a:lnTo>
                  <a:pt x="941" y="1"/>
                </a:lnTo>
                <a:lnTo>
                  <a:pt x="969" y="2"/>
                </a:lnTo>
                <a:lnTo>
                  <a:pt x="995" y="4"/>
                </a:lnTo>
                <a:lnTo>
                  <a:pt x="1021" y="7"/>
                </a:lnTo>
                <a:lnTo>
                  <a:pt x="1047" y="10"/>
                </a:lnTo>
                <a:lnTo>
                  <a:pt x="1072" y="14"/>
                </a:lnTo>
                <a:lnTo>
                  <a:pt x="1099" y="19"/>
                </a:lnTo>
                <a:lnTo>
                  <a:pt x="1124" y="24"/>
                </a:lnTo>
                <a:lnTo>
                  <a:pt x="1148" y="30"/>
                </a:lnTo>
                <a:lnTo>
                  <a:pt x="1173" y="37"/>
                </a:lnTo>
                <a:lnTo>
                  <a:pt x="1197" y="45"/>
                </a:lnTo>
                <a:lnTo>
                  <a:pt x="1222" y="53"/>
                </a:lnTo>
                <a:lnTo>
                  <a:pt x="1246" y="62"/>
                </a:lnTo>
                <a:lnTo>
                  <a:pt x="1269" y="71"/>
                </a:lnTo>
                <a:lnTo>
                  <a:pt x="1292" y="82"/>
                </a:lnTo>
                <a:lnTo>
                  <a:pt x="1315" y="93"/>
                </a:lnTo>
                <a:lnTo>
                  <a:pt x="1338" y="104"/>
                </a:lnTo>
                <a:lnTo>
                  <a:pt x="1360" y="116"/>
                </a:lnTo>
                <a:lnTo>
                  <a:pt x="1382" y="129"/>
                </a:lnTo>
                <a:lnTo>
                  <a:pt x="1403" y="142"/>
                </a:lnTo>
                <a:lnTo>
                  <a:pt x="1424" y="155"/>
                </a:lnTo>
                <a:lnTo>
                  <a:pt x="1444" y="170"/>
                </a:lnTo>
                <a:lnTo>
                  <a:pt x="1465" y="185"/>
                </a:lnTo>
                <a:lnTo>
                  <a:pt x="1485" y="200"/>
                </a:lnTo>
                <a:lnTo>
                  <a:pt x="1504" y="216"/>
                </a:lnTo>
                <a:lnTo>
                  <a:pt x="1523" y="232"/>
                </a:lnTo>
                <a:lnTo>
                  <a:pt x="1541" y="249"/>
                </a:lnTo>
                <a:lnTo>
                  <a:pt x="1559" y="267"/>
                </a:lnTo>
                <a:lnTo>
                  <a:pt x="1576" y="285"/>
                </a:lnTo>
                <a:lnTo>
                  <a:pt x="1594" y="303"/>
                </a:lnTo>
                <a:lnTo>
                  <a:pt x="1611" y="322"/>
                </a:lnTo>
                <a:lnTo>
                  <a:pt x="1627" y="341"/>
                </a:lnTo>
                <a:lnTo>
                  <a:pt x="1642" y="322"/>
                </a:lnTo>
                <a:lnTo>
                  <a:pt x="1659" y="303"/>
                </a:lnTo>
                <a:lnTo>
                  <a:pt x="1676" y="285"/>
                </a:lnTo>
                <a:lnTo>
                  <a:pt x="1693" y="267"/>
                </a:lnTo>
                <a:lnTo>
                  <a:pt x="1711" y="249"/>
                </a:lnTo>
                <a:lnTo>
                  <a:pt x="1730" y="232"/>
                </a:lnTo>
                <a:lnTo>
                  <a:pt x="1749" y="216"/>
                </a:lnTo>
                <a:lnTo>
                  <a:pt x="1768" y="200"/>
                </a:lnTo>
                <a:lnTo>
                  <a:pt x="1788" y="185"/>
                </a:lnTo>
                <a:lnTo>
                  <a:pt x="1808" y="170"/>
                </a:lnTo>
                <a:lnTo>
                  <a:pt x="1828" y="155"/>
                </a:lnTo>
                <a:lnTo>
                  <a:pt x="1850" y="142"/>
                </a:lnTo>
                <a:lnTo>
                  <a:pt x="1871" y="129"/>
                </a:lnTo>
                <a:lnTo>
                  <a:pt x="1893" y="116"/>
                </a:lnTo>
                <a:lnTo>
                  <a:pt x="1915" y="104"/>
                </a:lnTo>
                <a:lnTo>
                  <a:pt x="1937" y="93"/>
                </a:lnTo>
                <a:lnTo>
                  <a:pt x="1960" y="82"/>
                </a:lnTo>
                <a:lnTo>
                  <a:pt x="1984" y="71"/>
                </a:lnTo>
                <a:lnTo>
                  <a:pt x="2007" y="62"/>
                </a:lnTo>
                <a:lnTo>
                  <a:pt x="2031" y="53"/>
                </a:lnTo>
                <a:lnTo>
                  <a:pt x="2055" y="45"/>
                </a:lnTo>
                <a:lnTo>
                  <a:pt x="2079" y="37"/>
                </a:lnTo>
                <a:lnTo>
                  <a:pt x="2105" y="30"/>
                </a:lnTo>
                <a:lnTo>
                  <a:pt x="2129" y="24"/>
                </a:lnTo>
                <a:lnTo>
                  <a:pt x="2155" y="19"/>
                </a:lnTo>
                <a:lnTo>
                  <a:pt x="2180" y="14"/>
                </a:lnTo>
                <a:lnTo>
                  <a:pt x="2205" y="10"/>
                </a:lnTo>
                <a:lnTo>
                  <a:pt x="2232" y="7"/>
                </a:lnTo>
                <a:lnTo>
                  <a:pt x="2258" y="4"/>
                </a:lnTo>
                <a:lnTo>
                  <a:pt x="2285" y="2"/>
                </a:lnTo>
                <a:lnTo>
                  <a:pt x="2311" y="1"/>
                </a:lnTo>
                <a:lnTo>
                  <a:pt x="2338" y="0"/>
                </a:lnTo>
                <a:lnTo>
                  <a:pt x="2385" y="2"/>
                </a:lnTo>
                <a:lnTo>
                  <a:pt x="2431" y="5"/>
                </a:lnTo>
                <a:lnTo>
                  <a:pt x="2478" y="11"/>
                </a:lnTo>
                <a:lnTo>
                  <a:pt x="2523" y="19"/>
                </a:lnTo>
                <a:lnTo>
                  <a:pt x="2567" y="29"/>
                </a:lnTo>
                <a:lnTo>
                  <a:pt x="2611" y="41"/>
                </a:lnTo>
                <a:lnTo>
                  <a:pt x="2653" y="56"/>
                </a:lnTo>
                <a:lnTo>
                  <a:pt x="2694" y="72"/>
                </a:lnTo>
                <a:lnTo>
                  <a:pt x="2735" y="91"/>
                </a:lnTo>
                <a:lnTo>
                  <a:pt x="2774" y="111"/>
                </a:lnTo>
                <a:lnTo>
                  <a:pt x="2812" y="133"/>
                </a:lnTo>
                <a:lnTo>
                  <a:pt x="2850" y="157"/>
                </a:lnTo>
                <a:lnTo>
                  <a:pt x="2886" y="183"/>
                </a:lnTo>
                <a:lnTo>
                  <a:pt x="2920" y="210"/>
                </a:lnTo>
                <a:lnTo>
                  <a:pt x="2953" y="238"/>
                </a:lnTo>
                <a:lnTo>
                  <a:pt x="2986" y="269"/>
                </a:lnTo>
                <a:lnTo>
                  <a:pt x="3016" y="301"/>
                </a:lnTo>
                <a:lnTo>
                  <a:pt x="3044" y="334"/>
                </a:lnTo>
                <a:lnTo>
                  <a:pt x="3071" y="369"/>
                </a:lnTo>
                <a:lnTo>
                  <a:pt x="3096" y="405"/>
                </a:lnTo>
                <a:lnTo>
                  <a:pt x="3121" y="443"/>
                </a:lnTo>
                <a:lnTo>
                  <a:pt x="3143" y="481"/>
                </a:lnTo>
                <a:lnTo>
                  <a:pt x="3163" y="520"/>
                </a:lnTo>
                <a:lnTo>
                  <a:pt x="3181" y="561"/>
                </a:lnTo>
                <a:lnTo>
                  <a:pt x="3197" y="602"/>
                </a:lnTo>
                <a:lnTo>
                  <a:pt x="3212" y="645"/>
                </a:lnTo>
                <a:lnTo>
                  <a:pt x="3224" y="688"/>
                </a:lnTo>
                <a:lnTo>
                  <a:pt x="3235" y="733"/>
                </a:lnTo>
                <a:lnTo>
                  <a:pt x="3243" y="778"/>
                </a:lnTo>
                <a:lnTo>
                  <a:pt x="3249" y="824"/>
                </a:lnTo>
                <a:lnTo>
                  <a:pt x="3252" y="871"/>
                </a:lnTo>
                <a:lnTo>
                  <a:pt x="3254" y="918"/>
                </a:lnTo>
                <a:lnTo>
                  <a:pt x="3254" y="3263"/>
                </a:lnTo>
                <a:lnTo>
                  <a:pt x="2846" y="3263"/>
                </a:lnTo>
                <a:lnTo>
                  <a:pt x="2846" y="1681"/>
                </a:lnTo>
                <a:lnTo>
                  <a:pt x="2846" y="918"/>
                </a:lnTo>
                <a:lnTo>
                  <a:pt x="2845" y="891"/>
                </a:lnTo>
                <a:lnTo>
                  <a:pt x="2843" y="866"/>
                </a:lnTo>
                <a:lnTo>
                  <a:pt x="2840" y="840"/>
                </a:lnTo>
                <a:lnTo>
                  <a:pt x="2836" y="816"/>
                </a:lnTo>
                <a:lnTo>
                  <a:pt x="2830" y="790"/>
                </a:lnTo>
                <a:lnTo>
                  <a:pt x="2823" y="766"/>
                </a:lnTo>
                <a:lnTo>
                  <a:pt x="2815" y="743"/>
                </a:lnTo>
                <a:lnTo>
                  <a:pt x="2806" y="720"/>
                </a:lnTo>
                <a:lnTo>
                  <a:pt x="2796" y="697"/>
                </a:lnTo>
                <a:lnTo>
                  <a:pt x="2785" y="675"/>
                </a:lnTo>
                <a:lnTo>
                  <a:pt x="2773" y="654"/>
                </a:lnTo>
                <a:lnTo>
                  <a:pt x="2760" y="633"/>
                </a:lnTo>
                <a:lnTo>
                  <a:pt x="2746" y="613"/>
                </a:lnTo>
                <a:lnTo>
                  <a:pt x="2731" y="593"/>
                </a:lnTo>
                <a:lnTo>
                  <a:pt x="2714" y="575"/>
                </a:lnTo>
                <a:lnTo>
                  <a:pt x="2697" y="558"/>
                </a:lnTo>
                <a:lnTo>
                  <a:pt x="2680" y="541"/>
                </a:lnTo>
                <a:lnTo>
                  <a:pt x="2661" y="524"/>
                </a:lnTo>
                <a:lnTo>
                  <a:pt x="2642" y="509"/>
                </a:lnTo>
                <a:lnTo>
                  <a:pt x="2623" y="495"/>
                </a:lnTo>
                <a:lnTo>
                  <a:pt x="2602" y="482"/>
                </a:lnTo>
                <a:lnTo>
                  <a:pt x="2580" y="470"/>
                </a:lnTo>
                <a:lnTo>
                  <a:pt x="2558" y="459"/>
                </a:lnTo>
                <a:lnTo>
                  <a:pt x="2536" y="449"/>
                </a:lnTo>
                <a:lnTo>
                  <a:pt x="2513" y="439"/>
                </a:lnTo>
                <a:lnTo>
                  <a:pt x="2490" y="431"/>
                </a:lnTo>
                <a:lnTo>
                  <a:pt x="2465" y="424"/>
                </a:lnTo>
                <a:lnTo>
                  <a:pt x="2440" y="418"/>
                </a:lnTo>
                <a:lnTo>
                  <a:pt x="2415" y="414"/>
                </a:lnTo>
                <a:lnTo>
                  <a:pt x="2390" y="411"/>
                </a:lnTo>
                <a:lnTo>
                  <a:pt x="2365" y="409"/>
                </a:lnTo>
                <a:lnTo>
                  <a:pt x="2338" y="408"/>
                </a:lnTo>
                <a:lnTo>
                  <a:pt x="2312" y="409"/>
                </a:lnTo>
                <a:lnTo>
                  <a:pt x="2286" y="411"/>
                </a:lnTo>
                <a:lnTo>
                  <a:pt x="2261" y="414"/>
                </a:lnTo>
                <a:lnTo>
                  <a:pt x="2236" y="418"/>
                </a:lnTo>
                <a:lnTo>
                  <a:pt x="2211" y="424"/>
                </a:lnTo>
                <a:lnTo>
                  <a:pt x="2187" y="431"/>
                </a:lnTo>
                <a:lnTo>
                  <a:pt x="2163" y="439"/>
                </a:lnTo>
                <a:lnTo>
                  <a:pt x="2140" y="449"/>
                </a:lnTo>
                <a:lnTo>
                  <a:pt x="2118" y="459"/>
                </a:lnTo>
                <a:lnTo>
                  <a:pt x="2096" y="470"/>
                </a:lnTo>
                <a:lnTo>
                  <a:pt x="2074" y="482"/>
                </a:lnTo>
                <a:lnTo>
                  <a:pt x="2054" y="495"/>
                </a:lnTo>
                <a:lnTo>
                  <a:pt x="2034" y="509"/>
                </a:lnTo>
                <a:lnTo>
                  <a:pt x="2015" y="524"/>
                </a:lnTo>
                <a:lnTo>
                  <a:pt x="1997" y="541"/>
                </a:lnTo>
                <a:lnTo>
                  <a:pt x="1979" y="558"/>
                </a:lnTo>
                <a:lnTo>
                  <a:pt x="1961" y="575"/>
                </a:lnTo>
                <a:lnTo>
                  <a:pt x="1945" y="593"/>
                </a:lnTo>
                <a:lnTo>
                  <a:pt x="1931" y="613"/>
                </a:lnTo>
                <a:lnTo>
                  <a:pt x="1916" y="633"/>
                </a:lnTo>
                <a:lnTo>
                  <a:pt x="1903" y="654"/>
                </a:lnTo>
                <a:lnTo>
                  <a:pt x="1891" y="675"/>
                </a:lnTo>
                <a:lnTo>
                  <a:pt x="1880" y="697"/>
                </a:lnTo>
                <a:lnTo>
                  <a:pt x="1870" y="720"/>
                </a:lnTo>
                <a:lnTo>
                  <a:pt x="1861" y="743"/>
                </a:lnTo>
                <a:lnTo>
                  <a:pt x="1853" y="766"/>
                </a:lnTo>
                <a:lnTo>
                  <a:pt x="1846" y="790"/>
                </a:lnTo>
                <a:lnTo>
                  <a:pt x="1841" y="816"/>
                </a:lnTo>
                <a:lnTo>
                  <a:pt x="1835" y="840"/>
                </a:lnTo>
                <a:lnTo>
                  <a:pt x="1832" y="866"/>
                </a:lnTo>
                <a:lnTo>
                  <a:pt x="1830" y="891"/>
                </a:lnTo>
                <a:lnTo>
                  <a:pt x="1829" y="918"/>
                </a:lnTo>
                <a:lnTo>
                  <a:pt x="1829" y="3263"/>
                </a:lnTo>
                <a:lnTo>
                  <a:pt x="1423" y="3263"/>
                </a:lnTo>
                <a:lnTo>
                  <a:pt x="1423" y="1681"/>
                </a:lnTo>
                <a:lnTo>
                  <a:pt x="1423" y="918"/>
                </a:lnTo>
                <a:lnTo>
                  <a:pt x="1422" y="891"/>
                </a:lnTo>
                <a:lnTo>
                  <a:pt x="1420" y="866"/>
                </a:lnTo>
                <a:lnTo>
                  <a:pt x="1417" y="840"/>
                </a:lnTo>
                <a:lnTo>
                  <a:pt x="1413" y="816"/>
                </a:lnTo>
                <a:lnTo>
                  <a:pt x="1407" y="790"/>
                </a:lnTo>
                <a:lnTo>
                  <a:pt x="1400" y="766"/>
                </a:lnTo>
                <a:lnTo>
                  <a:pt x="1392" y="743"/>
                </a:lnTo>
                <a:lnTo>
                  <a:pt x="1383" y="720"/>
                </a:lnTo>
                <a:lnTo>
                  <a:pt x="1373" y="697"/>
                </a:lnTo>
                <a:lnTo>
                  <a:pt x="1362" y="675"/>
                </a:lnTo>
                <a:lnTo>
                  <a:pt x="1350" y="654"/>
                </a:lnTo>
                <a:lnTo>
                  <a:pt x="1337" y="633"/>
                </a:lnTo>
                <a:lnTo>
                  <a:pt x="1322" y="613"/>
                </a:lnTo>
                <a:lnTo>
                  <a:pt x="1307" y="593"/>
                </a:lnTo>
                <a:lnTo>
                  <a:pt x="1291" y="575"/>
                </a:lnTo>
                <a:lnTo>
                  <a:pt x="1274" y="558"/>
                </a:lnTo>
                <a:lnTo>
                  <a:pt x="1257" y="541"/>
                </a:lnTo>
                <a:lnTo>
                  <a:pt x="1238" y="524"/>
                </a:lnTo>
                <a:lnTo>
                  <a:pt x="1219" y="509"/>
                </a:lnTo>
                <a:lnTo>
                  <a:pt x="1198" y="495"/>
                </a:lnTo>
                <a:lnTo>
                  <a:pt x="1178" y="482"/>
                </a:lnTo>
                <a:lnTo>
                  <a:pt x="1157" y="470"/>
                </a:lnTo>
                <a:lnTo>
                  <a:pt x="1135" y="459"/>
                </a:lnTo>
                <a:lnTo>
                  <a:pt x="1113" y="449"/>
                </a:lnTo>
                <a:lnTo>
                  <a:pt x="1090" y="439"/>
                </a:lnTo>
                <a:lnTo>
                  <a:pt x="1065" y="431"/>
                </a:lnTo>
                <a:lnTo>
                  <a:pt x="1041" y="424"/>
                </a:lnTo>
                <a:lnTo>
                  <a:pt x="1017" y="418"/>
                </a:lnTo>
                <a:lnTo>
                  <a:pt x="992" y="414"/>
                </a:lnTo>
                <a:lnTo>
                  <a:pt x="967" y="411"/>
                </a:lnTo>
                <a:lnTo>
                  <a:pt x="940" y="409"/>
                </a:lnTo>
                <a:lnTo>
                  <a:pt x="914" y="408"/>
                </a:lnTo>
                <a:lnTo>
                  <a:pt x="888" y="409"/>
                </a:lnTo>
                <a:lnTo>
                  <a:pt x="863" y="411"/>
                </a:lnTo>
                <a:lnTo>
                  <a:pt x="838" y="414"/>
                </a:lnTo>
                <a:lnTo>
                  <a:pt x="812" y="418"/>
                </a:lnTo>
                <a:lnTo>
                  <a:pt x="787" y="424"/>
                </a:lnTo>
                <a:lnTo>
                  <a:pt x="763" y="431"/>
                </a:lnTo>
                <a:lnTo>
                  <a:pt x="740" y="439"/>
                </a:lnTo>
                <a:lnTo>
                  <a:pt x="717" y="449"/>
                </a:lnTo>
                <a:lnTo>
                  <a:pt x="694" y="459"/>
                </a:lnTo>
                <a:lnTo>
                  <a:pt x="672" y="470"/>
                </a:lnTo>
                <a:lnTo>
                  <a:pt x="651" y="482"/>
                </a:lnTo>
                <a:lnTo>
                  <a:pt x="630" y="495"/>
                </a:lnTo>
                <a:lnTo>
                  <a:pt x="611" y="509"/>
                </a:lnTo>
                <a:lnTo>
                  <a:pt x="592" y="524"/>
                </a:lnTo>
                <a:lnTo>
                  <a:pt x="572" y="541"/>
                </a:lnTo>
                <a:lnTo>
                  <a:pt x="555" y="558"/>
                </a:lnTo>
                <a:lnTo>
                  <a:pt x="538" y="575"/>
                </a:lnTo>
                <a:lnTo>
                  <a:pt x="522" y="593"/>
                </a:lnTo>
                <a:lnTo>
                  <a:pt x="507" y="613"/>
                </a:lnTo>
                <a:lnTo>
                  <a:pt x="493" y="633"/>
                </a:lnTo>
                <a:lnTo>
                  <a:pt x="480" y="654"/>
                </a:lnTo>
                <a:lnTo>
                  <a:pt x="468" y="675"/>
                </a:lnTo>
                <a:lnTo>
                  <a:pt x="457" y="697"/>
                </a:lnTo>
                <a:lnTo>
                  <a:pt x="446" y="720"/>
                </a:lnTo>
                <a:lnTo>
                  <a:pt x="437" y="743"/>
                </a:lnTo>
                <a:lnTo>
                  <a:pt x="429" y="766"/>
                </a:lnTo>
                <a:lnTo>
                  <a:pt x="422" y="790"/>
                </a:lnTo>
                <a:lnTo>
                  <a:pt x="416" y="816"/>
                </a:lnTo>
                <a:lnTo>
                  <a:pt x="412" y="840"/>
                </a:lnTo>
                <a:lnTo>
                  <a:pt x="409" y="866"/>
                </a:lnTo>
                <a:lnTo>
                  <a:pt x="407" y="891"/>
                </a:lnTo>
                <a:lnTo>
                  <a:pt x="406" y="918"/>
                </a:lnTo>
                <a:lnTo>
                  <a:pt x="406" y="1681"/>
                </a:lnTo>
                <a:lnTo>
                  <a:pt x="406" y="3263"/>
                </a:lnTo>
                <a:lnTo>
                  <a:pt x="0" y="3263"/>
                </a:lnTo>
                <a:lnTo>
                  <a:pt x="0" y="91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68" name="Freeform 153">
            <a:extLst>
              <a:ext uri="{FF2B5EF4-FFF2-40B4-BE49-F238E27FC236}">
                <a16:creationId xmlns="" xmlns:a16="http://schemas.microsoft.com/office/drawing/2014/main" id="{00000000-0008-0000-0000-000020060000}"/>
              </a:ext>
            </a:extLst>
          </xdr:cNvPr>
          <xdr:cNvSpPr>
            <a:spLocks/>
          </xdr:cNvSpPr>
        </xdr:nvSpPr>
        <xdr:spPr bwMode="auto">
          <a:xfrm>
            <a:off x="110" y="57"/>
            <a:ext cx="39" cy="39"/>
          </a:xfrm>
          <a:custGeom>
            <a:avLst/>
            <a:gdLst>
              <a:gd name="T0" fmla="*/ 0 w 3254"/>
              <a:gd name="T1" fmla="*/ 0 h 3263"/>
              <a:gd name="T2" fmla="*/ 0 w 3254"/>
              <a:gd name="T3" fmla="*/ 0 h 3263"/>
              <a:gd name="T4" fmla="*/ 0 w 3254"/>
              <a:gd name="T5" fmla="*/ 0 h 3263"/>
              <a:gd name="T6" fmla="*/ 0 w 3254"/>
              <a:gd name="T7" fmla="*/ 0 h 3263"/>
              <a:gd name="T8" fmla="*/ 0 w 3254"/>
              <a:gd name="T9" fmla="*/ 0 h 3263"/>
              <a:gd name="T10" fmla="*/ 0 w 3254"/>
              <a:gd name="T11" fmla="*/ 0 h 3263"/>
              <a:gd name="T12" fmla="*/ 0 w 3254"/>
              <a:gd name="T13" fmla="*/ 0 h 3263"/>
              <a:gd name="T14" fmla="*/ 0 w 3254"/>
              <a:gd name="T15" fmla="*/ 0 h 3263"/>
              <a:gd name="T16" fmla="*/ 0 w 3254"/>
              <a:gd name="T17" fmla="*/ 0 h 3263"/>
              <a:gd name="T18" fmla="*/ 0 w 3254"/>
              <a:gd name="T19" fmla="*/ 0 h 3263"/>
              <a:gd name="T20" fmla="*/ 0 w 3254"/>
              <a:gd name="T21" fmla="*/ 0 h 3263"/>
              <a:gd name="T22" fmla="*/ 0 w 3254"/>
              <a:gd name="T23" fmla="*/ 0 h 3263"/>
              <a:gd name="T24" fmla="*/ 0 w 3254"/>
              <a:gd name="T25" fmla="*/ 0 h 3263"/>
              <a:gd name="T26" fmla="*/ 0 w 3254"/>
              <a:gd name="T27" fmla="*/ 0 h 3263"/>
              <a:gd name="T28" fmla="*/ 0 w 3254"/>
              <a:gd name="T29" fmla="*/ 0 h 3263"/>
              <a:gd name="T30" fmla="*/ 0 w 3254"/>
              <a:gd name="T31" fmla="*/ 0 h 3263"/>
              <a:gd name="T32" fmla="*/ 0 w 3254"/>
              <a:gd name="T33" fmla="*/ 0 h 3263"/>
              <a:gd name="T34" fmla="*/ 0 w 3254"/>
              <a:gd name="T35" fmla="*/ 0 h 3263"/>
              <a:gd name="T36" fmla="*/ 0 w 3254"/>
              <a:gd name="T37" fmla="*/ 0 h 3263"/>
              <a:gd name="T38" fmla="*/ 0 w 3254"/>
              <a:gd name="T39" fmla="*/ 0 h 3263"/>
              <a:gd name="T40" fmla="*/ 0 w 3254"/>
              <a:gd name="T41" fmla="*/ 0 h 3263"/>
              <a:gd name="T42" fmla="*/ 0 w 3254"/>
              <a:gd name="T43" fmla="*/ 0 h 3263"/>
              <a:gd name="T44" fmla="*/ 0 w 3254"/>
              <a:gd name="T45" fmla="*/ 0 h 3263"/>
              <a:gd name="T46" fmla="*/ 0 w 3254"/>
              <a:gd name="T47" fmla="*/ 0 h 3263"/>
              <a:gd name="T48" fmla="*/ 0 w 3254"/>
              <a:gd name="T49" fmla="*/ 0 h 3263"/>
              <a:gd name="T50" fmla="*/ 0 w 3254"/>
              <a:gd name="T51" fmla="*/ 0 h 3263"/>
              <a:gd name="T52" fmla="*/ 0 w 3254"/>
              <a:gd name="T53" fmla="*/ 0 h 3263"/>
              <a:gd name="T54" fmla="*/ 0 w 3254"/>
              <a:gd name="T55" fmla="*/ 0 h 3263"/>
              <a:gd name="T56" fmla="*/ 0 w 3254"/>
              <a:gd name="T57" fmla="*/ 0 h 3263"/>
              <a:gd name="T58" fmla="*/ 0 w 3254"/>
              <a:gd name="T59" fmla="*/ 0 h 3263"/>
              <a:gd name="T60" fmla="*/ 0 w 3254"/>
              <a:gd name="T61" fmla="*/ 0 h 3263"/>
              <a:gd name="T62" fmla="*/ 0 w 3254"/>
              <a:gd name="T63" fmla="*/ 0 h 3263"/>
              <a:gd name="T64" fmla="*/ 0 w 3254"/>
              <a:gd name="T65" fmla="*/ 0 h 3263"/>
              <a:gd name="T66" fmla="*/ 0 w 3254"/>
              <a:gd name="T67" fmla="*/ 0 h 3263"/>
              <a:gd name="T68" fmla="*/ 0 w 3254"/>
              <a:gd name="T69" fmla="*/ 0 h 3263"/>
              <a:gd name="T70" fmla="*/ 0 w 3254"/>
              <a:gd name="T71" fmla="*/ 0 h 3263"/>
              <a:gd name="T72" fmla="*/ 0 w 3254"/>
              <a:gd name="T73" fmla="*/ 0 h 3263"/>
              <a:gd name="T74" fmla="*/ 0 w 3254"/>
              <a:gd name="T75" fmla="*/ 0 h 3263"/>
              <a:gd name="T76" fmla="*/ 0 w 3254"/>
              <a:gd name="T77" fmla="*/ 0 h 3263"/>
              <a:gd name="T78" fmla="*/ 0 w 3254"/>
              <a:gd name="T79" fmla="*/ 0 h 3263"/>
              <a:gd name="T80" fmla="*/ 0 w 3254"/>
              <a:gd name="T81" fmla="*/ 0 h 3263"/>
              <a:gd name="T82" fmla="*/ 0 w 3254"/>
              <a:gd name="T83" fmla="*/ 0 h 3263"/>
              <a:gd name="T84" fmla="*/ 0 w 3254"/>
              <a:gd name="T85" fmla="*/ 0 h 3263"/>
              <a:gd name="T86" fmla="*/ 0 w 3254"/>
              <a:gd name="T87" fmla="*/ 0 h 3263"/>
              <a:gd name="T88" fmla="*/ 0 w 3254"/>
              <a:gd name="T89" fmla="*/ 0 h 3263"/>
              <a:gd name="T90" fmla="*/ 0 w 3254"/>
              <a:gd name="T91" fmla="*/ 0 h 3263"/>
              <a:gd name="T92" fmla="*/ 0 w 3254"/>
              <a:gd name="T93" fmla="*/ 0 h 3263"/>
              <a:gd name="T94" fmla="*/ 0 w 3254"/>
              <a:gd name="T95" fmla="*/ 0 h 3263"/>
              <a:gd name="T96" fmla="*/ 0 w 3254"/>
              <a:gd name="T97" fmla="*/ 0 h 3263"/>
              <a:gd name="T98" fmla="*/ 0 w 3254"/>
              <a:gd name="T99" fmla="*/ 0 h 3263"/>
              <a:gd name="T100" fmla="*/ 0 w 3254"/>
              <a:gd name="T101" fmla="*/ 0 h 3263"/>
              <a:gd name="T102" fmla="*/ 0 w 3254"/>
              <a:gd name="T103" fmla="*/ 0 h 3263"/>
              <a:gd name="T104" fmla="*/ 0 w 3254"/>
              <a:gd name="T105" fmla="*/ 0 h 3263"/>
              <a:gd name="T106" fmla="*/ 0 w 3254"/>
              <a:gd name="T107" fmla="*/ 0 h 3263"/>
              <a:gd name="T108" fmla="*/ 0 w 3254"/>
              <a:gd name="T109" fmla="*/ 0 h 3263"/>
              <a:gd name="T110" fmla="*/ 0 w 3254"/>
              <a:gd name="T111" fmla="*/ 0 h 3263"/>
              <a:gd name="T112" fmla="*/ 0 w 3254"/>
              <a:gd name="T113" fmla="*/ 0 h 3263"/>
              <a:gd name="T114" fmla="*/ 0 w 3254"/>
              <a:gd name="T115" fmla="*/ 0 h 326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254"/>
              <a:gd name="T175" fmla="*/ 0 h 3263"/>
              <a:gd name="T176" fmla="*/ 3254 w 3254"/>
              <a:gd name="T177" fmla="*/ 3263 h 3263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254" h="3263">
                <a:moveTo>
                  <a:pt x="2848" y="918"/>
                </a:moveTo>
                <a:lnTo>
                  <a:pt x="2847" y="891"/>
                </a:lnTo>
                <a:lnTo>
                  <a:pt x="2845" y="866"/>
                </a:lnTo>
                <a:lnTo>
                  <a:pt x="2842" y="840"/>
                </a:lnTo>
                <a:lnTo>
                  <a:pt x="2837" y="816"/>
                </a:lnTo>
                <a:lnTo>
                  <a:pt x="2832" y="790"/>
                </a:lnTo>
                <a:lnTo>
                  <a:pt x="2825" y="766"/>
                </a:lnTo>
                <a:lnTo>
                  <a:pt x="2817" y="743"/>
                </a:lnTo>
                <a:lnTo>
                  <a:pt x="2808" y="720"/>
                </a:lnTo>
                <a:lnTo>
                  <a:pt x="2797" y="697"/>
                </a:lnTo>
                <a:lnTo>
                  <a:pt x="2786" y="675"/>
                </a:lnTo>
                <a:lnTo>
                  <a:pt x="2774" y="654"/>
                </a:lnTo>
                <a:lnTo>
                  <a:pt x="2761" y="633"/>
                </a:lnTo>
                <a:lnTo>
                  <a:pt x="2746" y="613"/>
                </a:lnTo>
                <a:lnTo>
                  <a:pt x="2731" y="593"/>
                </a:lnTo>
                <a:lnTo>
                  <a:pt x="2716" y="575"/>
                </a:lnTo>
                <a:lnTo>
                  <a:pt x="2699" y="558"/>
                </a:lnTo>
                <a:lnTo>
                  <a:pt x="2681" y="541"/>
                </a:lnTo>
                <a:lnTo>
                  <a:pt x="2662" y="524"/>
                </a:lnTo>
                <a:lnTo>
                  <a:pt x="2643" y="509"/>
                </a:lnTo>
                <a:lnTo>
                  <a:pt x="2623" y="495"/>
                </a:lnTo>
                <a:lnTo>
                  <a:pt x="2603" y="482"/>
                </a:lnTo>
                <a:lnTo>
                  <a:pt x="2582" y="470"/>
                </a:lnTo>
                <a:lnTo>
                  <a:pt x="2560" y="459"/>
                </a:lnTo>
                <a:lnTo>
                  <a:pt x="2537" y="449"/>
                </a:lnTo>
                <a:lnTo>
                  <a:pt x="2514" y="439"/>
                </a:lnTo>
                <a:lnTo>
                  <a:pt x="2490" y="431"/>
                </a:lnTo>
                <a:lnTo>
                  <a:pt x="2466" y="424"/>
                </a:lnTo>
                <a:lnTo>
                  <a:pt x="2442" y="418"/>
                </a:lnTo>
                <a:lnTo>
                  <a:pt x="2416" y="414"/>
                </a:lnTo>
                <a:lnTo>
                  <a:pt x="2391" y="411"/>
                </a:lnTo>
                <a:lnTo>
                  <a:pt x="2365" y="409"/>
                </a:lnTo>
                <a:lnTo>
                  <a:pt x="2339" y="408"/>
                </a:lnTo>
                <a:lnTo>
                  <a:pt x="916" y="408"/>
                </a:lnTo>
                <a:lnTo>
                  <a:pt x="889" y="409"/>
                </a:lnTo>
                <a:lnTo>
                  <a:pt x="863" y="411"/>
                </a:lnTo>
                <a:lnTo>
                  <a:pt x="838" y="414"/>
                </a:lnTo>
                <a:lnTo>
                  <a:pt x="813" y="418"/>
                </a:lnTo>
                <a:lnTo>
                  <a:pt x="789" y="424"/>
                </a:lnTo>
                <a:lnTo>
                  <a:pt x="764" y="431"/>
                </a:lnTo>
                <a:lnTo>
                  <a:pt x="741" y="439"/>
                </a:lnTo>
                <a:lnTo>
                  <a:pt x="718" y="449"/>
                </a:lnTo>
                <a:lnTo>
                  <a:pt x="695" y="459"/>
                </a:lnTo>
                <a:lnTo>
                  <a:pt x="674" y="470"/>
                </a:lnTo>
                <a:lnTo>
                  <a:pt x="652" y="482"/>
                </a:lnTo>
                <a:lnTo>
                  <a:pt x="631" y="495"/>
                </a:lnTo>
                <a:lnTo>
                  <a:pt x="611" y="509"/>
                </a:lnTo>
                <a:lnTo>
                  <a:pt x="592" y="524"/>
                </a:lnTo>
                <a:lnTo>
                  <a:pt x="574" y="541"/>
                </a:lnTo>
                <a:lnTo>
                  <a:pt x="556" y="558"/>
                </a:lnTo>
                <a:lnTo>
                  <a:pt x="540" y="575"/>
                </a:lnTo>
                <a:lnTo>
                  <a:pt x="523" y="594"/>
                </a:lnTo>
                <a:lnTo>
                  <a:pt x="508" y="613"/>
                </a:lnTo>
                <a:lnTo>
                  <a:pt x="494" y="633"/>
                </a:lnTo>
                <a:lnTo>
                  <a:pt x="481" y="654"/>
                </a:lnTo>
                <a:lnTo>
                  <a:pt x="469" y="675"/>
                </a:lnTo>
                <a:lnTo>
                  <a:pt x="457" y="697"/>
                </a:lnTo>
                <a:lnTo>
                  <a:pt x="447" y="720"/>
                </a:lnTo>
                <a:lnTo>
                  <a:pt x="438" y="743"/>
                </a:lnTo>
                <a:lnTo>
                  <a:pt x="430" y="766"/>
                </a:lnTo>
                <a:lnTo>
                  <a:pt x="424" y="790"/>
                </a:lnTo>
                <a:lnTo>
                  <a:pt x="418" y="816"/>
                </a:lnTo>
                <a:lnTo>
                  <a:pt x="413" y="840"/>
                </a:lnTo>
                <a:lnTo>
                  <a:pt x="410" y="866"/>
                </a:lnTo>
                <a:lnTo>
                  <a:pt x="407" y="891"/>
                </a:lnTo>
                <a:lnTo>
                  <a:pt x="407" y="918"/>
                </a:lnTo>
                <a:lnTo>
                  <a:pt x="407" y="944"/>
                </a:lnTo>
                <a:lnTo>
                  <a:pt x="410" y="970"/>
                </a:lnTo>
                <a:lnTo>
                  <a:pt x="413" y="996"/>
                </a:lnTo>
                <a:lnTo>
                  <a:pt x="418" y="1021"/>
                </a:lnTo>
                <a:lnTo>
                  <a:pt x="424" y="1045"/>
                </a:lnTo>
                <a:lnTo>
                  <a:pt x="430" y="1069"/>
                </a:lnTo>
                <a:lnTo>
                  <a:pt x="438" y="1094"/>
                </a:lnTo>
                <a:lnTo>
                  <a:pt x="447" y="1117"/>
                </a:lnTo>
                <a:lnTo>
                  <a:pt x="457" y="1139"/>
                </a:lnTo>
                <a:lnTo>
                  <a:pt x="469" y="1161"/>
                </a:lnTo>
                <a:lnTo>
                  <a:pt x="481" y="1183"/>
                </a:lnTo>
                <a:lnTo>
                  <a:pt x="494" y="1203"/>
                </a:lnTo>
                <a:lnTo>
                  <a:pt x="508" y="1223"/>
                </a:lnTo>
                <a:lnTo>
                  <a:pt x="523" y="1242"/>
                </a:lnTo>
                <a:lnTo>
                  <a:pt x="540" y="1260"/>
                </a:lnTo>
                <a:lnTo>
                  <a:pt x="556" y="1279"/>
                </a:lnTo>
                <a:lnTo>
                  <a:pt x="574" y="1296"/>
                </a:lnTo>
                <a:lnTo>
                  <a:pt x="592" y="1311"/>
                </a:lnTo>
                <a:lnTo>
                  <a:pt x="611" y="1326"/>
                </a:lnTo>
                <a:lnTo>
                  <a:pt x="631" y="1340"/>
                </a:lnTo>
                <a:lnTo>
                  <a:pt x="652" y="1354"/>
                </a:lnTo>
                <a:lnTo>
                  <a:pt x="674" y="1367"/>
                </a:lnTo>
                <a:lnTo>
                  <a:pt x="695" y="1378"/>
                </a:lnTo>
                <a:lnTo>
                  <a:pt x="718" y="1388"/>
                </a:lnTo>
                <a:lnTo>
                  <a:pt x="741" y="1397"/>
                </a:lnTo>
                <a:lnTo>
                  <a:pt x="764" y="1405"/>
                </a:lnTo>
                <a:lnTo>
                  <a:pt x="789" y="1412"/>
                </a:lnTo>
                <a:lnTo>
                  <a:pt x="813" y="1417"/>
                </a:lnTo>
                <a:lnTo>
                  <a:pt x="838" y="1422"/>
                </a:lnTo>
                <a:lnTo>
                  <a:pt x="863" y="1425"/>
                </a:lnTo>
                <a:lnTo>
                  <a:pt x="889" y="1427"/>
                </a:lnTo>
                <a:lnTo>
                  <a:pt x="916" y="1428"/>
                </a:lnTo>
                <a:lnTo>
                  <a:pt x="2339" y="1428"/>
                </a:lnTo>
                <a:lnTo>
                  <a:pt x="2386" y="1429"/>
                </a:lnTo>
                <a:lnTo>
                  <a:pt x="2433" y="1432"/>
                </a:lnTo>
                <a:lnTo>
                  <a:pt x="2479" y="1438"/>
                </a:lnTo>
                <a:lnTo>
                  <a:pt x="2523" y="1446"/>
                </a:lnTo>
                <a:lnTo>
                  <a:pt x="2568" y="1457"/>
                </a:lnTo>
                <a:lnTo>
                  <a:pt x="2611" y="1469"/>
                </a:lnTo>
                <a:lnTo>
                  <a:pt x="2653" y="1484"/>
                </a:lnTo>
                <a:lnTo>
                  <a:pt x="2696" y="1500"/>
                </a:lnTo>
                <a:lnTo>
                  <a:pt x="2736" y="1518"/>
                </a:lnTo>
                <a:lnTo>
                  <a:pt x="2775" y="1538"/>
                </a:lnTo>
                <a:lnTo>
                  <a:pt x="2814" y="1561"/>
                </a:lnTo>
                <a:lnTo>
                  <a:pt x="2851" y="1585"/>
                </a:lnTo>
                <a:lnTo>
                  <a:pt x="2886" y="1610"/>
                </a:lnTo>
                <a:lnTo>
                  <a:pt x="2921" y="1638"/>
                </a:lnTo>
                <a:lnTo>
                  <a:pt x="2955" y="1666"/>
                </a:lnTo>
                <a:lnTo>
                  <a:pt x="2986" y="1697"/>
                </a:lnTo>
                <a:lnTo>
                  <a:pt x="3016" y="1729"/>
                </a:lnTo>
                <a:lnTo>
                  <a:pt x="3045" y="1762"/>
                </a:lnTo>
                <a:lnTo>
                  <a:pt x="3073" y="1796"/>
                </a:lnTo>
                <a:lnTo>
                  <a:pt x="3098" y="1833"/>
                </a:lnTo>
                <a:lnTo>
                  <a:pt x="3122" y="1870"/>
                </a:lnTo>
                <a:lnTo>
                  <a:pt x="3144" y="1909"/>
                </a:lnTo>
                <a:lnTo>
                  <a:pt x="3164" y="1948"/>
                </a:lnTo>
                <a:lnTo>
                  <a:pt x="3183" y="1988"/>
                </a:lnTo>
                <a:lnTo>
                  <a:pt x="3199" y="2030"/>
                </a:lnTo>
                <a:lnTo>
                  <a:pt x="3213" y="2072"/>
                </a:lnTo>
                <a:lnTo>
                  <a:pt x="3226" y="2117"/>
                </a:lnTo>
                <a:lnTo>
                  <a:pt x="3236" y="2160"/>
                </a:lnTo>
                <a:lnTo>
                  <a:pt x="3244" y="2206"/>
                </a:lnTo>
                <a:lnTo>
                  <a:pt x="3249" y="2252"/>
                </a:lnTo>
                <a:lnTo>
                  <a:pt x="3253" y="2299"/>
                </a:lnTo>
                <a:lnTo>
                  <a:pt x="3254" y="2345"/>
                </a:lnTo>
                <a:lnTo>
                  <a:pt x="3253" y="2393"/>
                </a:lnTo>
                <a:lnTo>
                  <a:pt x="3249" y="2439"/>
                </a:lnTo>
                <a:lnTo>
                  <a:pt x="3244" y="2486"/>
                </a:lnTo>
                <a:lnTo>
                  <a:pt x="3236" y="2530"/>
                </a:lnTo>
                <a:lnTo>
                  <a:pt x="3226" y="2575"/>
                </a:lnTo>
                <a:lnTo>
                  <a:pt x="3213" y="2618"/>
                </a:lnTo>
                <a:lnTo>
                  <a:pt x="3199" y="2661"/>
                </a:lnTo>
                <a:lnTo>
                  <a:pt x="3183" y="2703"/>
                </a:lnTo>
                <a:lnTo>
                  <a:pt x="3164" y="2744"/>
                </a:lnTo>
                <a:lnTo>
                  <a:pt x="3144" y="2783"/>
                </a:lnTo>
                <a:lnTo>
                  <a:pt x="3122" y="2821"/>
                </a:lnTo>
                <a:lnTo>
                  <a:pt x="3098" y="2859"/>
                </a:lnTo>
                <a:lnTo>
                  <a:pt x="3073" y="2894"/>
                </a:lnTo>
                <a:lnTo>
                  <a:pt x="3045" y="2930"/>
                </a:lnTo>
                <a:lnTo>
                  <a:pt x="3016" y="2963"/>
                </a:lnTo>
                <a:lnTo>
                  <a:pt x="2986" y="2994"/>
                </a:lnTo>
                <a:lnTo>
                  <a:pt x="2955" y="3025"/>
                </a:lnTo>
                <a:lnTo>
                  <a:pt x="2921" y="3054"/>
                </a:lnTo>
                <a:lnTo>
                  <a:pt x="2886" y="3081"/>
                </a:lnTo>
                <a:lnTo>
                  <a:pt x="2851" y="3107"/>
                </a:lnTo>
                <a:lnTo>
                  <a:pt x="2814" y="3131"/>
                </a:lnTo>
                <a:lnTo>
                  <a:pt x="2775" y="3153"/>
                </a:lnTo>
                <a:lnTo>
                  <a:pt x="2736" y="3173"/>
                </a:lnTo>
                <a:lnTo>
                  <a:pt x="2696" y="3192"/>
                </a:lnTo>
                <a:lnTo>
                  <a:pt x="2653" y="3208"/>
                </a:lnTo>
                <a:lnTo>
                  <a:pt x="2611" y="3222"/>
                </a:lnTo>
                <a:lnTo>
                  <a:pt x="2568" y="3235"/>
                </a:lnTo>
                <a:lnTo>
                  <a:pt x="2523" y="3245"/>
                </a:lnTo>
                <a:lnTo>
                  <a:pt x="2479" y="3253"/>
                </a:lnTo>
                <a:lnTo>
                  <a:pt x="2433" y="3258"/>
                </a:lnTo>
                <a:lnTo>
                  <a:pt x="2386" y="3262"/>
                </a:lnTo>
                <a:lnTo>
                  <a:pt x="2339" y="3263"/>
                </a:lnTo>
                <a:lnTo>
                  <a:pt x="916" y="3263"/>
                </a:lnTo>
                <a:lnTo>
                  <a:pt x="868" y="3262"/>
                </a:lnTo>
                <a:lnTo>
                  <a:pt x="822" y="3259"/>
                </a:lnTo>
                <a:lnTo>
                  <a:pt x="776" y="3253"/>
                </a:lnTo>
                <a:lnTo>
                  <a:pt x="731" y="3245"/>
                </a:lnTo>
                <a:lnTo>
                  <a:pt x="687" y="3235"/>
                </a:lnTo>
                <a:lnTo>
                  <a:pt x="643" y="3222"/>
                </a:lnTo>
                <a:lnTo>
                  <a:pt x="601" y="3208"/>
                </a:lnTo>
                <a:lnTo>
                  <a:pt x="560" y="3192"/>
                </a:lnTo>
                <a:lnTo>
                  <a:pt x="518" y="3173"/>
                </a:lnTo>
                <a:lnTo>
                  <a:pt x="479" y="3153"/>
                </a:lnTo>
                <a:lnTo>
                  <a:pt x="441" y="3131"/>
                </a:lnTo>
                <a:lnTo>
                  <a:pt x="403" y="3107"/>
                </a:lnTo>
                <a:lnTo>
                  <a:pt x="368" y="3081"/>
                </a:lnTo>
                <a:lnTo>
                  <a:pt x="334" y="3054"/>
                </a:lnTo>
                <a:lnTo>
                  <a:pt x="301" y="3025"/>
                </a:lnTo>
                <a:lnTo>
                  <a:pt x="268" y="2994"/>
                </a:lnTo>
                <a:lnTo>
                  <a:pt x="238" y="2963"/>
                </a:lnTo>
                <a:lnTo>
                  <a:pt x="210" y="2930"/>
                </a:lnTo>
                <a:lnTo>
                  <a:pt x="183" y="2895"/>
                </a:lnTo>
                <a:lnTo>
                  <a:pt x="157" y="2859"/>
                </a:lnTo>
                <a:lnTo>
                  <a:pt x="133" y="2821"/>
                </a:lnTo>
                <a:lnTo>
                  <a:pt x="111" y="2783"/>
                </a:lnTo>
                <a:lnTo>
                  <a:pt x="91" y="2744"/>
                </a:lnTo>
                <a:lnTo>
                  <a:pt x="73" y="2703"/>
                </a:lnTo>
                <a:lnTo>
                  <a:pt x="56" y="2662"/>
                </a:lnTo>
                <a:lnTo>
                  <a:pt x="42" y="2618"/>
                </a:lnTo>
                <a:lnTo>
                  <a:pt x="29" y="2575"/>
                </a:lnTo>
                <a:lnTo>
                  <a:pt x="19" y="2530"/>
                </a:lnTo>
                <a:lnTo>
                  <a:pt x="11" y="2486"/>
                </a:lnTo>
                <a:lnTo>
                  <a:pt x="5" y="2439"/>
                </a:lnTo>
                <a:lnTo>
                  <a:pt x="1" y="2393"/>
                </a:lnTo>
                <a:lnTo>
                  <a:pt x="0" y="2345"/>
                </a:lnTo>
                <a:lnTo>
                  <a:pt x="407" y="2345"/>
                </a:lnTo>
                <a:lnTo>
                  <a:pt x="407" y="2372"/>
                </a:lnTo>
                <a:lnTo>
                  <a:pt x="410" y="2398"/>
                </a:lnTo>
                <a:lnTo>
                  <a:pt x="413" y="2423"/>
                </a:lnTo>
                <a:lnTo>
                  <a:pt x="418" y="2448"/>
                </a:lnTo>
                <a:lnTo>
                  <a:pt x="424" y="2473"/>
                </a:lnTo>
                <a:lnTo>
                  <a:pt x="430" y="2497"/>
                </a:lnTo>
                <a:lnTo>
                  <a:pt x="438" y="2521"/>
                </a:lnTo>
                <a:lnTo>
                  <a:pt x="447" y="2544"/>
                </a:lnTo>
                <a:lnTo>
                  <a:pt x="457" y="2567"/>
                </a:lnTo>
                <a:lnTo>
                  <a:pt x="469" y="2589"/>
                </a:lnTo>
                <a:lnTo>
                  <a:pt x="481" y="2610"/>
                </a:lnTo>
                <a:lnTo>
                  <a:pt x="494" y="2630"/>
                </a:lnTo>
                <a:lnTo>
                  <a:pt x="508" y="2651"/>
                </a:lnTo>
                <a:lnTo>
                  <a:pt x="523" y="2670"/>
                </a:lnTo>
                <a:lnTo>
                  <a:pt x="540" y="2688"/>
                </a:lnTo>
                <a:lnTo>
                  <a:pt x="556" y="2706"/>
                </a:lnTo>
                <a:lnTo>
                  <a:pt x="574" y="2723"/>
                </a:lnTo>
                <a:lnTo>
                  <a:pt x="592" y="2740"/>
                </a:lnTo>
                <a:lnTo>
                  <a:pt x="611" y="2755"/>
                </a:lnTo>
                <a:lnTo>
                  <a:pt x="631" y="2769"/>
                </a:lnTo>
                <a:lnTo>
                  <a:pt x="652" y="2782"/>
                </a:lnTo>
                <a:lnTo>
                  <a:pt x="674" y="2794"/>
                </a:lnTo>
                <a:lnTo>
                  <a:pt x="695" y="2805"/>
                </a:lnTo>
                <a:lnTo>
                  <a:pt x="718" y="2815"/>
                </a:lnTo>
                <a:lnTo>
                  <a:pt x="741" y="2825"/>
                </a:lnTo>
                <a:lnTo>
                  <a:pt x="764" y="2833"/>
                </a:lnTo>
                <a:lnTo>
                  <a:pt x="789" y="2840"/>
                </a:lnTo>
                <a:lnTo>
                  <a:pt x="813" y="2845"/>
                </a:lnTo>
                <a:lnTo>
                  <a:pt x="838" y="2850"/>
                </a:lnTo>
                <a:lnTo>
                  <a:pt x="863" y="2853"/>
                </a:lnTo>
                <a:lnTo>
                  <a:pt x="889" y="2855"/>
                </a:lnTo>
                <a:lnTo>
                  <a:pt x="916" y="2856"/>
                </a:lnTo>
                <a:lnTo>
                  <a:pt x="2339" y="2856"/>
                </a:lnTo>
                <a:lnTo>
                  <a:pt x="2365" y="2855"/>
                </a:lnTo>
                <a:lnTo>
                  <a:pt x="2391" y="2853"/>
                </a:lnTo>
                <a:lnTo>
                  <a:pt x="2416" y="2850"/>
                </a:lnTo>
                <a:lnTo>
                  <a:pt x="2442" y="2845"/>
                </a:lnTo>
                <a:lnTo>
                  <a:pt x="2466" y="2840"/>
                </a:lnTo>
                <a:lnTo>
                  <a:pt x="2490" y="2833"/>
                </a:lnTo>
                <a:lnTo>
                  <a:pt x="2514" y="2825"/>
                </a:lnTo>
                <a:lnTo>
                  <a:pt x="2537" y="2815"/>
                </a:lnTo>
                <a:lnTo>
                  <a:pt x="2560" y="2805"/>
                </a:lnTo>
                <a:lnTo>
                  <a:pt x="2582" y="2794"/>
                </a:lnTo>
                <a:lnTo>
                  <a:pt x="2603" y="2782"/>
                </a:lnTo>
                <a:lnTo>
                  <a:pt x="2623" y="2769"/>
                </a:lnTo>
                <a:lnTo>
                  <a:pt x="2643" y="2754"/>
                </a:lnTo>
                <a:lnTo>
                  <a:pt x="2662" y="2740"/>
                </a:lnTo>
                <a:lnTo>
                  <a:pt x="2681" y="2723"/>
                </a:lnTo>
                <a:lnTo>
                  <a:pt x="2699" y="2706"/>
                </a:lnTo>
                <a:lnTo>
                  <a:pt x="2716" y="2688"/>
                </a:lnTo>
                <a:lnTo>
                  <a:pt x="2731" y="2670"/>
                </a:lnTo>
                <a:lnTo>
                  <a:pt x="2746" y="2651"/>
                </a:lnTo>
                <a:lnTo>
                  <a:pt x="2760" y="2630"/>
                </a:lnTo>
                <a:lnTo>
                  <a:pt x="2774" y="2610"/>
                </a:lnTo>
                <a:lnTo>
                  <a:pt x="2786" y="2589"/>
                </a:lnTo>
                <a:lnTo>
                  <a:pt x="2797" y="2567"/>
                </a:lnTo>
                <a:lnTo>
                  <a:pt x="2808" y="2544"/>
                </a:lnTo>
                <a:lnTo>
                  <a:pt x="2817" y="2521"/>
                </a:lnTo>
                <a:lnTo>
                  <a:pt x="2825" y="2497"/>
                </a:lnTo>
                <a:lnTo>
                  <a:pt x="2832" y="2473"/>
                </a:lnTo>
                <a:lnTo>
                  <a:pt x="2837" y="2448"/>
                </a:lnTo>
                <a:lnTo>
                  <a:pt x="2842" y="2423"/>
                </a:lnTo>
                <a:lnTo>
                  <a:pt x="2845" y="2398"/>
                </a:lnTo>
                <a:lnTo>
                  <a:pt x="2847" y="2372"/>
                </a:lnTo>
                <a:lnTo>
                  <a:pt x="2848" y="2345"/>
                </a:lnTo>
                <a:lnTo>
                  <a:pt x="2847" y="2319"/>
                </a:lnTo>
                <a:lnTo>
                  <a:pt x="2845" y="2294"/>
                </a:lnTo>
                <a:lnTo>
                  <a:pt x="2842" y="2268"/>
                </a:lnTo>
                <a:lnTo>
                  <a:pt x="2837" y="2243"/>
                </a:lnTo>
                <a:lnTo>
                  <a:pt x="2832" y="2218"/>
                </a:lnTo>
                <a:lnTo>
                  <a:pt x="2825" y="2194"/>
                </a:lnTo>
                <a:lnTo>
                  <a:pt x="2817" y="2170"/>
                </a:lnTo>
                <a:lnTo>
                  <a:pt x="2808" y="2147"/>
                </a:lnTo>
                <a:lnTo>
                  <a:pt x="2797" y="2125"/>
                </a:lnTo>
                <a:lnTo>
                  <a:pt x="2786" y="2103"/>
                </a:lnTo>
                <a:lnTo>
                  <a:pt x="2774" y="2081"/>
                </a:lnTo>
                <a:lnTo>
                  <a:pt x="2760" y="2060"/>
                </a:lnTo>
                <a:lnTo>
                  <a:pt x="2746" y="2041"/>
                </a:lnTo>
                <a:lnTo>
                  <a:pt x="2731" y="2022"/>
                </a:lnTo>
                <a:lnTo>
                  <a:pt x="2716" y="2003"/>
                </a:lnTo>
                <a:lnTo>
                  <a:pt x="2699" y="1985"/>
                </a:lnTo>
                <a:lnTo>
                  <a:pt x="2681" y="1968"/>
                </a:lnTo>
                <a:lnTo>
                  <a:pt x="2662" y="1952"/>
                </a:lnTo>
                <a:lnTo>
                  <a:pt x="2643" y="1937"/>
                </a:lnTo>
                <a:lnTo>
                  <a:pt x="2623" y="1923"/>
                </a:lnTo>
                <a:lnTo>
                  <a:pt x="2603" y="1910"/>
                </a:lnTo>
                <a:lnTo>
                  <a:pt x="2582" y="1897"/>
                </a:lnTo>
                <a:lnTo>
                  <a:pt x="2560" y="1886"/>
                </a:lnTo>
                <a:lnTo>
                  <a:pt x="2537" y="1876"/>
                </a:lnTo>
                <a:lnTo>
                  <a:pt x="2514" y="1867"/>
                </a:lnTo>
                <a:lnTo>
                  <a:pt x="2490" y="1859"/>
                </a:lnTo>
                <a:lnTo>
                  <a:pt x="2466" y="1852"/>
                </a:lnTo>
                <a:lnTo>
                  <a:pt x="2442" y="1846"/>
                </a:lnTo>
                <a:lnTo>
                  <a:pt x="2416" y="1842"/>
                </a:lnTo>
                <a:lnTo>
                  <a:pt x="2391" y="1839"/>
                </a:lnTo>
                <a:lnTo>
                  <a:pt x="2365" y="1837"/>
                </a:lnTo>
                <a:lnTo>
                  <a:pt x="2339" y="1836"/>
                </a:lnTo>
                <a:lnTo>
                  <a:pt x="916" y="1836"/>
                </a:lnTo>
                <a:lnTo>
                  <a:pt x="868" y="1835"/>
                </a:lnTo>
                <a:lnTo>
                  <a:pt x="822" y="1831"/>
                </a:lnTo>
                <a:lnTo>
                  <a:pt x="776" y="1826"/>
                </a:lnTo>
                <a:lnTo>
                  <a:pt x="731" y="1818"/>
                </a:lnTo>
                <a:lnTo>
                  <a:pt x="687" y="1806"/>
                </a:lnTo>
                <a:lnTo>
                  <a:pt x="643" y="1794"/>
                </a:lnTo>
                <a:lnTo>
                  <a:pt x="601" y="1780"/>
                </a:lnTo>
                <a:lnTo>
                  <a:pt x="560" y="1764"/>
                </a:lnTo>
                <a:lnTo>
                  <a:pt x="519" y="1746"/>
                </a:lnTo>
                <a:lnTo>
                  <a:pt x="479" y="1725"/>
                </a:lnTo>
                <a:lnTo>
                  <a:pt x="441" y="1703"/>
                </a:lnTo>
                <a:lnTo>
                  <a:pt x="403" y="1679"/>
                </a:lnTo>
                <a:lnTo>
                  <a:pt x="368" y="1654"/>
                </a:lnTo>
                <a:lnTo>
                  <a:pt x="334" y="1626"/>
                </a:lnTo>
                <a:lnTo>
                  <a:pt x="301" y="1597"/>
                </a:lnTo>
                <a:lnTo>
                  <a:pt x="268" y="1567"/>
                </a:lnTo>
                <a:lnTo>
                  <a:pt x="238" y="1535"/>
                </a:lnTo>
                <a:lnTo>
                  <a:pt x="210" y="1502"/>
                </a:lnTo>
                <a:lnTo>
                  <a:pt x="183" y="1467"/>
                </a:lnTo>
                <a:lnTo>
                  <a:pt x="157" y="1431"/>
                </a:lnTo>
                <a:lnTo>
                  <a:pt x="133" y="1394"/>
                </a:lnTo>
                <a:lnTo>
                  <a:pt x="111" y="1355"/>
                </a:lnTo>
                <a:lnTo>
                  <a:pt x="91" y="1316"/>
                </a:lnTo>
                <a:lnTo>
                  <a:pt x="73" y="1276"/>
                </a:lnTo>
                <a:lnTo>
                  <a:pt x="56" y="1233"/>
                </a:lnTo>
                <a:lnTo>
                  <a:pt x="42" y="1191"/>
                </a:lnTo>
                <a:lnTo>
                  <a:pt x="29" y="1147"/>
                </a:lnTo>
                <a:lnTo>
                  <a:pt x="19" y="1103"/>
                </a:lnTo>
                <a:lnTo>
                  <a:pt x="11" y="1057"/>
                </a:lnTo>
                <a:lnTo>
                  <a:pt x="5" y="1012"/>
                </a:lnTo>
                <a:lnTo>
                  <a:pt x="1" y="965"/>
                </a:lnTo>
                <a:lnTo>
                  <a:pt x="0" y="918"/>
                </a:lnTo>
                <a:lnTo>
                  <a:pt x="1" y="871"/>
                </a:lnTo>
                <a:lnTo>
                  <a:pt x="5" y="824"/>
                </a:lnTo>
                <a:lnTo>
                  <a:pt x="11" y="778"/>
                </a:lnTo>
                <a:lnTo>
                  <a:pt x="19" y="733"/>
                </a:lnTo>
                <a:lnTo>
                  <a:pt x="29" y="688"/>
                </a:lnTo>
                <a:lnTo>
                  <a:pt x="42" y="645"/>
                </a:lnTo>
                <a:lnTo>
                  <a:pt x="56" y="602"/>
                </a:lnTo>
                <a:lnTo>
                  <a:pt x="73" y="561"/>
                </a:lnTo>
                <a:lnTo>
                  <a:pt x="91" y="520"/>
                </a:lnTo>
                <a:lnTo>
                  <a:pt x="111" y="481"/>
                </a:lnTo>
                <a:lnTo>
                  <a:pt x="133" y="443"/>
                </a:lnTo>
                <a:lnTo>
                  <a:pt x="157" y="405"/>
                </a:lnTo>
                <a:lnTo>
                  <a:pt x="183" y="369"/>
                </a:lnTo>
                <a:lnTo>
                  <a:pt x="210" y="334"/>
                </a:lnTo>
                <a:lnTo>
                  <a:pt x="238" y="301"/>
                </a:lnTo>
                <a:lnTo>
                  <a:pt x="268" y="269"/>
                </a:lnTo>
                <a:lnTo>
                  <a:pt x="301" y="238"/>
                </a:lnTo>
                <a:lnTo>
                  <a:pt x="334" y="210"/>
                </a:lnTo>
                <a:lnTo>
                  <a:pt x="368" y="183"/>
                </a:lnTo>
                <a:lnTo>
                  <a:pt x="403" y="157"/>
                </a:lnTo>
                <a:lnTo>
                  <a:pt x="441" y="133"/>
                </a:lnTo>
                <a:lnTo>
                  <a:pt x="479" y="111"/>
                </a:lnTo>
                <a:lnTo>
                  <a:pt x="519" y="91"/>
                </a:lnTo>
                <a:lnTo>
                  <a:pt x="560" y="72"/>
                </a:lnTo>
                <a:lnTo>
                  <a:pt x="601" y="56"/>
                </a:lnTo>
                <a:lnTo>
                  <a:pt x="643" y="41"/>
                </a:lnTo>
                <a:lnTo>
                  <a:pt x="687" y="29"/>
                </a:lnTo>
                <a:lnTo>
                  <a:pt x="731" y="19"/>
                </a:lnTo>
                <a:lnTo>
                  <a:pt x="776" y="11"/>
                </a:lnTo>
                <a:lnTo>
                  <a:pt x="822" y="5"/>
                </a:lnTo>
                <a:lnTo>
                  <a:pt x="868" y="2"/>
                </a:lnTo>
                <a:lnTo>
                  <a:pt x="916" y="1"/>
                </a:lnTo>
                <a:lnTo>
                  <a:pt x="1023" y="0"/>
                </a:lnTo>
                <a:lnTo>
                  <a:pt x="2339" y="0"/>
                </a:lnTo>
                <a:lnTo>
                  <a:pt x="2386" y="2"/>
                </a:lnTo>
                <a:lnTo>
                  <a:pt x="2433" y="5"/>
                </a:lnTo>
                <a:lnTo>
                  <a:pt x="2479" y="11"/>
                </a:lnTo>
                <a:lnTo>
                  <a:pt x="2523" y="19"/>
                </a:lnTo>
                <a:lnTo>
                  <a:pt x="2568" y="29"/>
                </a:lnTo>
                <a:lnTo>
                  <a:pt x="2611" y="41"/>
                </a:lnTo>
                <a:lnTo>
                  <a:pt x="2653" y="56"/>
                </a:lnTo>
                <a:lnTo>
                  <a:pt x="2696" y="72"/>
                </a:lnTo>
                <a:lnTo>
                  <a:pt x="2736" y="91"/>
                </a:lnTo>
                <a:lnTo>
                  <a:pt x="2775" y="111"/>
                </a:lnTo>
                <a:lnTo>
                  <a:pt x="2814" y="133"/>
                </a:lnTo>
                <a:lnTo>
                  <a:pt x="2851" y="157"/>
                </a:lnTo>
                <a:lnTo>
                  <a:pt x="2886" y="183"/>
                </a:lnTo>
                <a:lnTo>
                  <a:pt x="2921" y="210"/>
                </a:lnTo>
                <a:lnTo>
                  <a:pt x="2955" y="238"/>
                </a:lnTo>
                <a:lnTo>
                  <a:pt x="2986" y="269"/>
                </a:lnTo>
                <a:lnTo>
                  <a:pt x="3016" y="301"/>
                </a:lnTo>
                <a:lnTo>
                  <a:pt x="3045" y="334"/>
                </a:lnTo>
                <a:lnTo>
                  <a:pt x="3073" y="369"/>
                </a:lnTo>
                <a:lnTo>
                  <a:pt x="3098" y="405"/>
                </a:lnTo>
                <a:lnTo>
                  <a:pt x="3122" y="443"/>
                </a:lnTo>
                <a:lnTo>
                  <a:pt x="3144" y="481"/>
                </a:lnTo>
                <a:lnTo>
                  <a:pt x="3164" y="520"/>
                </a:lnTo>
                <a:lnTo>
                  <a:pt x="3183" y="561"/>
                </a:lnTo>
                <a:lnTo>
                  <a:pt x="3199" y="602"/>
                </a:lnTo>
                <a:lnTo>
                  <a:pt x="3213" y="645"/>
                </a:lnTo>
                <a:lnTo>
                  <a:pt x="3226" y="688"/>
                </a:lnTo>
                <a:lnTo>
                  <a:pt x="3236" y="733"/>
                </a:lnTo>
                <a:lnTo>
                  <a:pt x="3244" y="778"/>
                </a:lnTo>
                <a:lnTo>
                  <a:pt x="3249" y="824"/>
                </a:lnTo>
                <a:lnTo>
                  <a:pt x="3253" y="871"/>
                </a:lnTo>
                <a:lnTo>
                  <a:pt x="3254" y="918"/>
                </a:lnTo>
                <a:lnTo>
                  <a:pt x="2848" y="91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69" name="Freeform 154">
            <a:extLst>
              <a:ext uri="{FF2B5EF4-FFF2-40B4-BE49-F238E27FC236}">
                <a16:creationId xmlns="" xmlns:a16="http://schemas.microsoft.com/office/drawing/2014/main" id="{00000000-0008-0000-0000-000021060000}"/>
              </a:ext>
            </a:extLst>
          </xdr:cNvPr>
          <xdr:cNvSpPr>
            <a:spLocks/>
          </xdr:cNvSpPr>
        </xdr:nvSpPr>
        <xdr:spPr bwMode="auto">
          <a:xfrm>
            <a:off x="111" y="104"/>
            <a:ext cx="5" cy="5"/>
          </a:xfrm>
          <a:custGeom>
            <a:avLst/>
            <a:gdLst>
              <a:gd name="T0" fmla="*/ 0 w 493"/>
              <a:gd name="T1" fmla="*/ 0 h 455"/>
              <a:gd name="T2" fmla="*/ 0 w 493"/>
              <a:gd name="T3" fmla="*/ 0 h 455"/>
              <a:gd name="T4" fmla="*/ 0 w 493"/>
              <a:gd name="T5" fmla="*/ 0 h 455"/>
              <a:gd name="T6" fmla="*/ 0 w 493"/>
              <a:gd name="T7" fmla="*/ 0 h 455"/>
              <a:gd name="T8" fmla="*/ 0 w 493"/>
              <a:gd name="T9" fmla="*/ 0 h 455"/>
              <a:gd name="T10" fmla="*/ 0 w 493"/>
              <a:gd name="T11" fmla="*/ 0 h 455"/>
              <a:gd name="T12" fmla="*/ 0 w 493"/>
              <a:gd name="T13" fmla="*/ 0 h 455"/>
              <a:gd name="T14" fmla="*/ 0 w 493"/>
              <a:gd name="T15" fmla="*/ 0 h 455"/>
              <a:gd name="T16" fmla="*/ 0 w 493"/>
              <a:gd name="T17" fmla="*/ 0 h 455"/>
              <a:gd name="T18" fmla="*/ 0 w 493"/>
              <a:gd name="T19" fmla="*/ 0 h 455"/>
              <a:gd name="T20" fmla="*/ 0 w 493"/>
              <a:gd name="T21" fmla="*/ 0 h 455"/>
              <a:gd name="T22" fmla="*/ 0 w 493"/>
              <a:gd name="T23" fmla="*/ 0 h 455"/>
              <a:gd name="T24" fmla="*/ 0 w 493"/>
              <a:gd name="T25" fmla="*/ 0 h 455"/>
              <a:gd name="T26" fmla="*/ 0 w 493"/>
              <a:gd name="T27" fmla="*/ 0 h 455"/>
              <a:gd name="T28" fmla="*/ 0 w 493"/>
              <a:gd name="T29" fmla="*/ 0 h 455"/>
              <a:gd name="T30" fmla="*/ 0 w 493"/>
              <a:gd name="T31" fmla="*/ 0 h 455"/>
              <a:gd name="T32" fmla="*/ 0 w 493"/>
              <a:gd name="T33" fmla="*/ 0 h 455"/>
              <a:gd name="T34" fmla="*/ 0 w 493"/>
              <a:gd name="T35" fmla="*/ 0 h 455"/>
              <a:gd name="T36" fmla="*/ 0 w 493"/>
              <a:gd name="T37" fmla="*/ 0 h 455"/>
              <a:gd name="T38" fmla="*/ 0 w 493"/>
              <a:gd name="T39" fmla="*/ 0 h 455"/>
              <a:gd name="T40" fmla="*/ 0 w 493"/>
              <a:gd name="T41" fmla="*/ 0 h 455"/>
              <a:gd name="T42" fmla="*/ 0 w 493"/>
              <a:gd name="T43" fmla="*/ 0 h 455"/>
              <a:gd name="T44" fmla="*/ 0 w 493"/>
              <a:gd name="T45" fmla="*/ 0 h 455"/>
              <a:gd name="T46" fmla="*/ 0 w 493"/>
              <a:gd name="T47" fmla="*/ 0 h 455"/>
              <a:gd name="T48" fmla="*/ 0 w 493"/>
              <a:gd name="T49" fmla="*/ 0 h 455"/>
              <a:gd name="T50" fmla="*/ 0 w 493"/>
              <a:gd name="T51" fmla="*/ 0 h 455"/>
              <a:gd name="T52" fmla="*/ 0 w 493"/>
              <a:gd name="T53" fmla="*/ 0 h 455"/>
              <a:gd name="T54" fmla="*/ 0 w 493"/>
              <a:gd name="T55" fmla="*/ 0 h 455"/>
              <a:gd name="T56" fmla="*/ 0 w 493"/>
              <a:gd name="T57" fmla="*/ 0 h 455"/>
              <a:gd name="T58" fmla="*/ 0 w 493"/>
              <a:gd name="T59" fmla="*/ 0 h 455"/>
              <a:gd name="T60" fmla="*/ 0 w 493"/>
              <a:gd name="T61" fmla="*/ 0 h 455"/>
              <a:gd name="T62" fmla="*/ 0 w 493"/>
              <a:gd name="T63" fmla="*/ 0 h 455"/>
              <a:gd name="T64" fmla="*/ 0 w 493"/>
              <a:gd name="T65" fmla="*/ 0 h 455"/>
              <a:gd name="T66" fmla="*/ 0 w 493"/>
              <a:gd name="T67" fmla="*/ 0 h 455"/>
              <a:gd name="T68" fmla="*/ 0 w 493"/>
              <a:gd name="T69" fmla="*/ 0 h 455"/>
              <a:gd name="T70" fmla="*/ 0 w 493"/>
              <a:gd name="T71" fmla="*/ 0 h 455"/>
              <a:gd name="T72" fmla="*/ 0 w 493"/>
              <a:gd name="T73" fmla="*/ 0 h 455"/>
              <a:gd name="T74" fmla="*/ 0 w 493"/>
              <a:gd name="T75" fmla="*/ 0 h 455"/>
              <a:gd name="T76" fmla="*/ 0 w 493"/>
              <a:gd name="T77" fmla="*/ 0 h 455"/>
              <a:gd name="T78" fmla="*/ 0 w 493"/>
              <a:gd name="T79" fmla="*/ 0 h 455"/>
              <a:gd name="T80" fmla="*/ 0 w 493"/>
              <a:gd name="T81" fmla="*/ 0 h 455"/>
              <a:gd name="T82" fmla="*/ 0 w 493"/>
              <a:gd name="T83" fmla="*/ 0 h 455"/>
              <a:gd name="T84" fmla="*/ 0 w 493"/>
              <a:gd name="T85" fmla="*/ 0 h 455"/>
              <a:gd name="T86" fmla="*/ 0 w 493"/>
              <a:gd name="T87" fmla="*/ 0 h 455"/>
              <a:gd name="T88" fmla="*/ 0 w 493"/>
              <a:gd name="T89" fmla="*/ 0 h 455"/>
              <a:gd name="T90" fmla="*/ 0 w 493"/>
              <a:gd name="T91" fmla="*/ 0 h 455"/>
              <a:gd name="T92" fmla="*/ 0 w 493"/>
              <a:gd name="T93" fmla="*/ 0 h 455"/>
              <a:gd name="T94" fmla="*/ 0 w 493"/>
              <a:gd name="T95" fmla="*/ 0 h 455"/>
              <a:gd name="T96" fmla="*/ 0 w 493"/>
              <a:gd name="T97" fmla="*/ 0 h 455"/>
              <a:gd name="T98" fmla="*/ 0 w 493"/>
              <a:gd name="T99" fmla="*/ 0 h 455"/>
              <a:gd name="T100" fmla="*/ 0 w 493"/>
              <a:gd name="T101" fmla="*/ 0 h 455"/>
              <a:gd name="T102" fmla="*/ 0 w 493"/>
              <a:gd name="T103" fmla="*/ 0 h 455"/>
              <a:gd name="T104" fmla="*/ 0 w 493"/>
              <a:gd name="T105" fmla="*/ 0 h 455"/>
              <a:gd name="T106" fmla="*/ 0 w 493"/>
              <a:gd name="T107" fmla="*/ 0 h 455"/>
              <a:gd name="T108" fmla="*/ 0 w 493"/>
              <a:gd name="T109" fmla="*/ 0 h 455"/>
              <a:gd name="T110" fmla="*/ 0 w 493"/>
              <a:gd name="T111" fmla="*/ 0 h 455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93"/>
              <a:gd name="T169" fmla="*/ 0 h 455"/>
              <a:gd name="T170" fmla="*/ 493 w 493"/>
              <a:gd name="T171" fmla="*/ 455 h 455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93" h="455">
                <a:moveTo>
                  <a:pt x="442" y="302"/>
                </a:moveTo>
                <a:lnTo>
                  <a:pt x="493" y="302"/>
                </a:lnTo>
                <a:lnTo>
                  <a:pt x="493" y="322"/>
                </a:lnTo>
                <a:lnTo>
                  <a:pt x="492" y="340"/>
                </a:lnTo>
                <a:lnTo>
                  <a:pt x="490" y="357"/>
                </a:lnTo>
                <a:lnTo>
                  <a:pt x="488" y="372"/>
                </a:lnTo>
                <a:lnTo>
                  <a:pt x="485" y="385"/>
                </a:lnTo>
                <a:lnTo>
                  <a:pt x="481" y="397"/>
                </a:lnTo>
                <a:lnTo>
                  <a:pt x="476" y="408"/>
                </a:lnTo>
                <a:lnTo>
                  <a:pt x="471" y="417"/>
                </a:lnTo>
                <a:lnTo>
                  <a:pt x="468" y="421"/>
                </a:lnTo>
                <a:lnTo>
                  <a:pt x="464" y="425"/>
                </a:lnTo>
                <a:lnTo>
                  <a:pt x="460" y="428"/>
                </a:lnTo>
                <a:lnTo>
                  <a:pt x="456" y="432"/>
                </a:lnTo>
                <a:lnTo>
                  <a:pt x="445" y="437"/>
                </a:lnTo>
                <a:lnTo>
                  <a:pt x="431" y="442"/>
                </a:lnTo>
                <a:lnTo>
                  <a:pt x="416" y="446"/>
                </a:lnTo>
                <a:lnTo>
                  <a:pt x="399" y="449"/>
                </a:lnTo>
                <a:lnTo>
                  <a:pt x="378" y="451"/>
                </a:lnTo>
                <a:lnTo>
                  <a:pt x="356" y="452"/>
                </a:lnTo>
                <a:lnTo>
                  <a:pt x="250" y="454"/>
                </a:lnTo>
                <a:lnTo>
                  <a:pt x="244" y="454"/>
                </a:lnTo>
                <a:lnTo>
                  <a:pt x="238" y="454"/>
                </a:lnTo>
                <a:lnTo>
                  <a:pt x="232" y="454"/>
                </a:lnTo>
                <a:lnTo>
                  <a:pt x="227" y="455"/>
                </a:lnTo>
                <a:lnTo>
                  <a:pt x="221" y="455"/>
                </a:lnTo>
                <a:lnTo>
                  <a:pt x="215" y="455"/>
                </a:lnTo>
                <a:lnTo>
                  <a:pt x="210" y="455"/>
                </a:lnTo>
                <a:lnTo>
                  <a:pt x="204" y="455"/>
                </a:lnTo>
                <a:lnTo>
                  <a:pt x="193" y="454"/>
                </a:lnTo>
                <a:lnTo>
                  <a:pt x="181" y="454"/>
                </a:lnTo>
                <a:lnTo>
                  <a:pt x="170" y="454"/>
                </a:lnTo>
                <a:lnTo>
                  <a:pt x="159" y="454"/>
                </a:lnTo>
                <a:lnTo>
                  <a:pt x="147" y="453"/>
                </a:lnTo>
                <a:lnTo>
                  <a:pt x="135" y="452"/>
                </a:lnTo>
                <a:lnTo>
                  <a:pt x="124" y="451"/>
                </a:lnTo>
                <a:lnTo>
                  <a:pt x="112" y="450"/>
                </a:lnTo>
                <a:lnTo>
                  <a:pt x="99" y="448"/>
                </a:lnTo>
                <a:lnTo>
                  <a:pt x="87" y="446"/>
                </a:lnTo>
                <a:lnTo>
                  <a:pt x="76" y="442"/>
                </a:lnTo>
                <a:lnTo>
                  <a:pt x="65" y="438"/>
                </a:lnTo>
                <a:lnTo>
                  <a:pt x="56" y="433"/>
                </a:lnTo>
                <a:lnTo>
                  <a:pt x="47" y="428"/>
                </a:lnTo>
                <a:lnTo>
                  <a:pt x="39" y="421"/>
                </a:lnTo>
                <a:lnTo>
                  <a:pt x="32" y="414"/>
                </a:lnTo>
                <a:lnTo>
                  <a:pt x="26" y="406"/>
                </a:lnTo>
                <a:lnTo>
                  <a:pt x="21" y="395"/>
                </a:lnTo>
                <a:lnTo>
                  <a:pt x="15" y="386"/>
                </a:lnTo>
                <a:lnTo>
                  <a:pt x="11" y="375"/>
                </a:lnTo>
                <a:lnTo>
                  <a:pt x="8" y="363"/>
                </a:lnTo>
                <a:lnTo>
                  <a:pt x="5" y="351"/>
                </a:lnTo>
                <a:lnTo>
                  <a:pt x="3" y="338"/>
                </a:lnTo>
                <a:lnTo>
                  <a:pt x="2" y="324"/>
                </a:lnTo>
                <a:lnTo>
                  <a:pt x="2" y="313"/>
                </a:lnTo>
                <a:lnTo>
                  <a:pt x="1" y="302"/>
                </a:lnTo>
                <a:lnTo>
                  <a:pt x="1" y="291"/>
                </a:lnTo>
                <a:lnTo>
                  <a:pt x="0" y="280"/>
                </a:lnTo>
                <a:lnTo>
                  <a:pt x="0" y="270"/>
                </a:lnTo>
                <a:lnTo>
                  <a:pt x="0" y="260"/>
                </a:lnTo>
                <a:lnTo>
                  <a:pt x="0" y="249"/>
                </a:lnTo>
                <a:lnTo>
                  <a:pt x="0" y="239"/>
                </a:lnTo>
                <a:lnTo>
                  <a:pt x="0" y="226"/>
                </a:lnTo>
                <a:lnTo>
                  <a:pt x="0" y="212"/>
                </a:lnTo>
                <a:lnTo>
                  <a:pt x="0" y="199"/>
                </a:lnTo>
                <a:lnTo>
                  <a:pt x="0" y="186"/>
                </a:lnTo>
                <a:lnTo>
                  <a:pt x="1" y="176"/>
                </a:lnTo>
                <a:lnTo>
                  <a:pt x="1" y="167"/>
                </a:lnTo>
                <a:lnTo>
                  <a:pt x="2" y="157"/>
                </a:lnTo>
                <a:lnTo>
                  <a:pt x="3" y="147"/>
                </a:lnTo>
                <a:lnTo>
                  <a:pt x="3" y="137"/>
                </a:lnTo>
                <a:lnTo>
                  <a:pt x="4" y="128"/>
                </a:lnTo>
                <a:lnTo>
                  <a:pt x="6" y="117"/>
                </a:lnTo>
                <a:lnTo>
                  <a:pt x="7" y="108"/>
                </a:lnTo>
                <a:lnTo>
                  <a:pt x="10" y="93"/>
                </a:lnTo>
                <a:lnTo>
                  <a:pt x="14" y="80"/>
                </a:lnTo>
                <a:lnTo>
                  <a:pt x="19" y="68"/>
                </a:lnTo>
                <a:lnTo>
                  <a:pt x="24" y="58"/>
                </a:lnTo>
                <a:lnTo>
                  <a:pt x="30" y="49"/>
                </a:lnTo>
                <a:lnTo>
                  <a:pt x="36" y="41"/>
                </a:lnTo>
                <a:lnTo>
                  <a:pt x="43" y="33"/>
                </a:lnTo>
                <a:lnTo>
                  <a:pt x="51" y="28"/>
                </a:lnTo>
                <a:lnTo>
                  <a:pt x="59" y="23"/>
                </a:lnTo>
                <a:lnTo>
                  <a:pt x="68" y="19"/>
                </a:lnTo>
                <a:lnTo>
                  <a:pt x="78" y="16"/>
                </a:lnTo>
                <a:lnTo>
                  <a:pt x="88" y="13"/>
                </a:lnTo>
                <a:lnTo>
                  <a:pt x="99" y="10"/>
                </a:lnTo>
                <a:lnTo>
                  <a:pt x="110" y="8"/>
                </a:lnTo>
                <a:lnTo>
                  <a:pt x="122" y="6"/>
                </a:lnTo>
                <a:lnTo>
                  <a:pt x="134" y="5"/>
                </a:lnTo>
                <a:lnTo>
                  <a:pt x="145" y="4"/>
                </a:lnTo>
                <a:lnTo>
                  <a:pt x="154" y="3"/>
                </a:lnTo>
                <a:lnTo>
                  <a:pt x="163" y="3"/>
                </a:lnTo>
                <a:lnTo>
                  <a:pt x="173" y="2"/>
                </a:lnTo>
                <a:lnTo>
                  <a:pt x="182" y="2"/>
                </a:lnTo>
                <a:lnTo>
                  <a:pt x="191" y="2"/>
                </a:lnTo>
                <a:lnTo>
                  <a:pt x="201" y="1"/>
                </a:lnTo>
                <a:lnTo>
                  <a:pt x="210" y="1"/>
                </a:lnTo>
                <a:lnTo>
                  <a:pt x="220" y="1"/>
                </a:lnTo>
                <a:lnTo>
                  <a:pt x="229" y="1"/>
                </a:lnTo>
                <a:lnTo>
                  <a:pt x="238" y="1"/>
                </a:lnTo>
                <a:lnTo>
                  <a:pt x="248" y="1"/>
                </a:lnTo>
                <a:lnTo>
                  <a:pt x="255" y="1"/>
                </a:lnTo>
                <a:lnTo>
                  <a:pt x="262" y="1"/>
                </a:lnTo>
                <a:lnTo>
                  <a:pt x="271" y="1"/>
                </a:lnTo>
                <a:lnTo>
                  <a:pt x="278" y="0"/>
                </a:lnTo>
                <a:lnTo>
                  <a:pt x="285" y="0"/>
                </a:lnTo>
                <a:lnTo>
                  <a:pt x="293" y="0"/>
                </a:lnTo>
                <a:lnTo>
                  <a:pt x="300" y="0"/>
                </a:lnTo>
                <a:lnTo>
                  <a:pt x="308" y="0"/>
                </a:lnTo>
                <a:lnTo>
                  <a:pt x="321" y="1"/>
                </a:lnTo>
                <a:lnTo>
                  <a:pt x="334" y="1"/>
                </a:lnTo>
                <a:lnTo>
                  <a:pt x="348" y="1"/>
                </a:lnTo>
                <a:lnTo>
                  <a:pt x="361" y="2"/>
                </a:lnTo>
                <a:lnTo>
                  <a:pt x="374" y="3"/>
                </a:lnTo>
                <a:lnTo>
                  <a:pt x="387" y="5"/>
                </a:lnTo>
                <a:lnTo>
                  <a:pt x="401" y="7"/>
                </a:lnTo>
                <a:lnTo>
                  <a:pt x="415" y="10"/>
                </a:lnTo>
                <a:lnTo>
                  <a:pt x="427" y="13"/>
                </a:lnTo>
                <a:lnTo>
                  <a:pt x="437" y="17"/>
                </a:lnTo>
                <a:lnTo>
                  <a:pt x="447" y="22"/>
                </a:lnTo>
                <a:lnTo>
                  <a:pt x="455" y="28"/>
                </a:lnTo>
                <a:lnTo>
                  <a:pt x="462" y="35"/>
                </a:lnTo>
                <a:lnTo>
                  <a:pt x="468" y="43"/>
                </a:lnTo>
                <a:lnTo>
                  <a:pt x="472" y="52"/>
                </a:lnTo>
                <a:lnTo>
                  <a:pt x="476" y="61"/>
                </a:lnTo>
                <a:lnTo>
                  <a:pt x="480" y="81"/>
                </a:lnTo>
                <a:lnTo>
                  <a:pt x="484" y="102"/>
                </a:lnTo>
                <a:lnTo>
                  <a:pt x="487" y="124"/>
                </a:lnTo>
                <a:lnTo>
                  <a:pt x="488" y="148"/>
                </a:lnTo>
                <a:lnTo>
                  <a:pt x="439" y="147"/>
                </a:lnTo>
                <a:lnTo>
                  <a:pt x="439" y="143"/>
                </a:lnTo>
                <a:lnTo>
                  <a:pt x="439" y="137"/>
                </a:lnTo>
                <a:lnTo>
                  <a:pt x="439" y="129"/>
                </a:lnTo>
                <a:lnTo>
                  <a:pt x="438" y="121"/>
                </a:lnTo>
                <a:lnTo>
                  <a:pt x="438" y="113"/>
                </a:lnTo>
                <a:lnTo>
                  <a:pt x="436" y="99"/>
                </a:lnTo>
                <a:lnTo>
                  <a:pt x="432" y="85"/>
                </a:lnTo>
                <a:lnTo>
                  <a:pt x="430" y="79"/>
                </a:lnTo>
                <a:lnTo>
                  <a:pt x="427" y="74"/>
                </a:lnTo>
                <a:lnTo>
                  <a:pt x="423" y="69"/>
                </a:lnTo>
                <a:lnTo>
                  <a:pt x="418" y="65"/>
                </a:lnTo>
                <a:lnTo>
                  <a:pt x="412" y="62"/>
                </a:lnTo>
                <a:lnTo>
                  <a:pt x="404" y="59"/>
                </a:lnTo>
                <a:lnTo>
                  <a:pt x="394" y="56"/>
                </a:lnTo>
                <a:lnTo>
                  <a:pt x="382" y="54"/>
                </a:lnTo>
                <a:lnTo>
                  <a:pt x="370" y="52"/>
                </a:lnTo>
                <a:lnTo>
                  <a:pt x="358" y="51"/>
                </a:lnTo>
                <a:lnTo>
                  <a:pt x="345" y="50"/>
                </a:lnTo>
                <a:lnTo>
                  <a:pt x="331" y="50"/>
                </a:lnTo>
                <a:lnTo>
                  <a:pt x="318" y="49"/>
                </a:lnTo>
                <a:lnTo>
                  <a:pt x="304" y="49"/>
                </a:lnTo>
                <a:lnTo>
                  <a:pt x="291" y="48"/>
                </a:lnTo>
                <a:lnTo>
                  <a:pt x="279" y="48"/>
                </a:lnTo>
                <a:lnTo>
                  <a:pt x="261" y="48"/>
                </a:lnTo>
                <a:lnTo>
                  <a:pt x="245" y="48"/>
                </a:lnTo>
                <a:lnTo>
                  <a:pt x="228" y="48"/>
                </a:lnTo>
                <a:lnTo>
                  <a:pt x="211" y="49"/>
                </a:lnTo>
                <a:lnTo>
                  <a:pt x="194" y="49"/>
                </a:lnTo>
                <a:lnTo>
                  <a:pt x="178" y="50"/>
                </a:lnTo>
                <a:lnTo>
                  <a:pt x="161" y="51"/>
                </a:lnTo>
                <a:lnTo>
                  <a:pt x="143" y="52"/>
                </a:lnTo>
                <a:lnTo>
                  <a:pt x="130" y="54"/>
                </a:lnTo>
                <a:lnTo>
                  <a:pt x="119" y="55"/>
                </a:lnTo>
                <a:lnTo>
                  <a:pt x="109" y="57"/>
                </a:lnTo>
                <a:lnTo>
                  <a:pt x="100" y="60"/>
                </a:lnTo>
                <a:lnTo>
                  <a:pt x="92" y="62"/>
                </a:lnTo>
                <a:lnTo>
                  <a:pt x="85" y="66"/>
                </a:lnTo>
                <a:lnTo>
                  <a:pt x="80" y="69"/>
                </a:lnTo>
                <a:lnTo>
                  <a:pt x="76" y="73"/>
                </a:lnTo>
                <a:lnTo>
                  <a:pt x="72" y="78"/>
                </a:lnTo>
                <a:lnTo>
                  <a:pt x="69" y="83"/>
                </a:lnTo>
                <a:lnTo>
                  <a:pt x="66" y="91"/>
                </a:lnTo>
                <a:lnTo>
                  <a:pt x="63" y="99"/>
                </a:lnTo>
                <a:lnTo>
                  <a:pt x="59" y="119"/>
                </a:lnTo>
                <a:lnTo>
                  <a:pt x="55" y="145"/>
                </a:lnTo>
                <a:lnTo>
                  <a:pt x="54" y="159"/>
                </a:lnTo>
                <a:lnTo>
                  <a:pt x="54" y="173"/>
                </a:lnTo>
                <a:lnTo>
                  <a:pt x="53" y="186"/>
                </a:lnTo>
                <a:lnTo>
                  <a:pt x="53" y="200"/>
                </a:lnTo>
                <a:lnTo>
                  <a:pt x="52" y="215"/>
                </a:lnTo>
                <a:lnTo>
                  <a:pt x="52" y="230"/>
                </a:lnTo>
                <a:lnTo>
                  <a:pt x="52" y="243"/>
                </a:lnTo>
                <a:lnTo>
                  <a:pt x="52" y="257"/>
                </a:lnTo>
                <a:lnTo>
                  <a:pt x="53" y="290"/>
                </a:lnTo>
                <a:lnTo>
                  <a:pt x="55" y="320"/>
                </a:lnTo>
                <a:lnTo>
                  <a:pt x="57" y="333"/>
                </a:lnTo>
                <a:lnTo>
                  <a:pt x="59" y="346"/>
                </a:lnTo>
                <a:lnTo>
                  <a:pt x="62" y="357"/>
                </a:lnTo>
                <a:lnTo>
                  <a:pt x="65" y="367"/>
                </a:lnTo>
                <a:lnTo>
                  <a:pt x="66" y="372"/>
                </a:lnTo>
                <a:lnTo>
                  <a:pt x="69" y="376"/>
                </a:lnTo>
                <a:lnTo>
                  <a:pt x="71" y="380"/>
                </a:lnTo>
                <a:lnTo>
                  <a:pt x="75" y="384"/>
                </a:lnTo>
                <a:lnTo>
                  <a:pt x="78" y="387"/>
                </a:lnTo>
                <a:lnTo>
                  <a:pt x="82" y="390"/>
                </a:lnTo>
                <a:lnTo>
                  <a:pt x="87" y="393"/>
                </a:lnTo>
                <a:lnTo>
                  <a:pt x="92" y="396"/>
                </a:lnTo>
                <a:lnTo>
                  <a:pt x="104" y="400"/>
                </a:lnTo>
                <a:lnTo>
                  <a:pt x="118" y="404"/>
                </a:lnTo>
                <a:lnTo>
                  <a:pt x="133" y="406"/>
                </a:lnTo>
                <a:lnTo>
                  <a:pt x="152" y="406"/>
                </a:lnTo>
                <a:lnTo>
                  <a:pt x="164" y="407"/>
                </a:lnTo>
                <a:lnTo>
                  <a:pt x="176" y="407"/>
                </a:lnTo>
                <a:lnTo>
                  <a:pt x="188" y="407"/>
                </a:lnTo>
                <a:lnTo>
                  <a:pt x="200" y="407"/>
                </a:lnTo>
                <a:lnTo>
                  <a:pt x="212" y="408"/>
                </a:lnTo>
                <a:lnTo>
                  <a:pt x="224" y="408"/>
                </a:lnTo>
                <a:lnTo>
                  <a:pt x="236" y="408"/>
                </a:lnTo>
                <a:lnTo>
                  <a:pt x="248" y="408"/>
                </a:lnTo>
                <a:lnTo>
                  <a:pt x="340" y="406"/>
                </a:lnTo>
                <a:lnTo>
                  <a:pt x="364" y="405"/>
                </a:lnTo>
                <a:lnTo>
                  <a:pt x="384" y="402"/>
                </a:lnTo>
                <a:lnTo>
                  <a:pt x="393" y="399"/>
                </a:lnTo>
                <a:lnTo>
                  <a:pt x="402" y="397"/>
                </a:lnTo>
                <a:lnTo>
                  <a:pt x="410" y="395"/>
                </a:lnTo>
                <a:lnTo>
                  <a:pt x="416" y="392"/>
                </a:lnTo>
                <a:lnTo>
                  <a:pt x="422" y="388"/>
                </a:lnTo>
                <a:lnTo>
                  <a:pt x="427" y="383"/>
                </a:lnTo>
                <a:lnTo>
                  <a:pt x="432" y="376"/>
                </a:lnTo>
                <a:lnTo>
                  <a:pt x="435" y="368"/>
                </a:lnTo>
                <a:lnTo>
                  <a:pt x="438" y="358"/>
                </a:lnTo>
                <a:lnTo>
                  <a:pt x="440" y="347"/>
                </a:lnTo>
                <a:lnTo>
                  <a:pt x="441" y="335"/>
                </a:lnTo>
                <a:lnTo>
                  <a:pt x="442" y="321"/>
                </a:lnTo>
                <a:lnTo>
                  <a:pt x="442" y="30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0" name="Freeform 155">
            <a:extLst>
              <a:ext uri="{FF2B5EF4-FFF2-40B4-BE49-F238E27FC236}">
                <a16:creationId xmlns="" xmlns:a16="http://schemas.microsoft.com/office/drawing/2014/main" id="{00000000-0008-0000-0000-000022060000}"/>
              </a:ext>
            </a:extLst>
          </xdr:cNvPr>
          <xdr:cNvSpPr>
            <a:spLocks/>
          </xdr:cNvSpPr>
        </xdr:nvSpPr>
        <xdr:spPr bwMode="auto">
          <a:xfrm>
            <a:off x="118" y="104"/>
            <a:ext cx="5" cy="5"/>
          </a:xfrm>
          <a:custGeom>
            <a:avLst/>
            <a:gdLst>
              <a:gd name="T0" fmla="*/ 0 w 413"/>
              <a:gd name="T1" fmla="*/ 0 h 445"/>
              <a:gd name="T2" fmla="*/ 0 w 413"/>
              <a:gd name="T3" fmla="*/ 0 h 445"/>
              <a:gd name="T4" fmla="*/ 0 w 413"/>
              <a:gd name="T5" fmla="*/ 0 h 445"/>
              <a:gd name="T6" fmla="*/ 0 w 413"/>
              <a:gd name="T7" fmla="*/ 0 h 445"/>
              <a:gd name="T8" fmla="*/ 0 w 413"/>
              <a:gd name="T9" fmla="*/ 0 h 445"/>
              <a:gd name="T10" fmla="*/ 0 w 413"/>
              <a:gd name="T11" fmla="*/ 0 h 445"/>
              <a:gd name="T12" fmla="*/ 0 w 413"/>
              <a:gd name="T13" fmla="*/ 0 h 445"/>
              <a:gd name="T14" fmla="*/ 0 w 413"/>
              <a:gd name="T15" fmla="*/ 0 h 445"/>
              <a:gd name="T16" fmla="*/ 0 w 413"/>
              <a:gd name="T17" fmla="*/ 0 h 445"/>
              <a:gd name="T18" fmla="*/ 0 w 413"/>
              <a:gd name="T19" fmla="*/ 0 h 445"/>
              <a:gd name="T20" fmla="*/ 0 w 413"/>
              <a:gd name="T21" fmla="*/ 0 h 445"/>
              <a:gd name="T22" fmla="*/ 0 w 413"/>
              <a:gd name="T23" fmla="*/ 0 h 445"/>
              <a:gd name="T24" fmla="*/ 0 w 413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3"/>
              <a:gd name="T40" fmla="*/ 0 h 445"/>
              <a:gd name="T41" fmla="*/ 413 w 413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3" h="445">
                <a:moveTo>
                  <a:pt x="50" y="46"/>
                </a:moveTo>
                <a:lnTo>
                  <a:pt x="50" y="192"/>
                </a:lnTo>
                <a:lnTo>
                  <a:pt x="396" y="192"/>
                </a:lnTo>
                <a:lnTo>
                  <a:pt x="396" y="238"/>
                </a:lnTo>
                <a:lnTo>
                  <a:pt x="50" y="238"/>
                </a:lnTo>
                <a:lnTo>
                  <a:pt x="50" y="401"/>
                </a:lnTo>
                <a:lnTo>
                  <a:pt x="413" y="401"/>
                </a:lnTo>
                <a:lnTo>
                  <a:pt x="413" y="445"/>
                </a:lnTo>
                <a:lnTo>
                  <a:pt x="0" y="445"/>
                </a:lnTo>
                <a:lnTo>
                  <a:pt x="0" y="0"/>
                </a:lnTo>
                <a:lnTo>
                  <a:pt x="409" y="0"/>
                </a:lnTo>
                <a:lnTo>
                  <a:pt x="409" y="46"/>
                </a:lnTo>
                <a:lnTo>
                  <a:pt x="50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1" name="Freeform 156">
            <a:extLst>
              <a:ext uri="{FF2B5EF4-FFF2-40B4-BE49-F238E27FC236}">
                <a16:creationId xmlns="" xmlns:a16="http://schemas.microsoft.com/office/drawing/2014/main" id="{00000000-0008-0000-0000-000023060000}"/>
              </a:ext>
            </a:extLst>
          </xdr:cNvPr>
          <xdr:cNvSpPr>
            <a:spLocks/>
          </xdr:cNvSpPr>
        </xdr:nvSpPr>
        <xdr:spPr bwMode="auto">
          <a:xfrm>
            <a:off x="124" y="104"/>
            <a:ext cx="6" cy="5"/>
          </a:xfrm>
          <a:custGeom>
            <a:avLst/>
            <a:gdLst>
              <a:gd name="T0" fmla="*/ 0 w 514"/>
              <a:gd name="T1" fmla="*/ 0 h 445"/>
              <a:gd name="T2" fmla="*/ 0 w 514"/>
              <a:gd name="T3" fmla="*/ 0 h 445"/>
              <a:gd name="T4" fmla="*/ 0 w 514"/>
              <a:gd name="T5" fmla="*/ 0 h 445"/>
              <a:gd name="T6" fmla="*/ 0 w 514"/>
              <a:gd name="T7" fmla="*/ 0 h 445"/>
              <a:gd name="T8" fmla="*/ 0 w 514"/>
              <a:gd name="T9" fmla="*/ 0 h 445"/>
              <a:gd name="T10" fmla="*/ 0 w 514"/>
              <a:gd name="T11" fmla="*/ 0 h 445"/>
              <a:gd name="T12" fmla="*/ 0 w 514"/>
              <a:gd name="T13" fmla="*/ 0 h 445"/>
              <a:gd name="T14" fmla="*/ 0 w 514"/>
              <a:gd name="T15" fmla="*/ 0 h 445"/>
              <a:gd name="T16" fmla="*/ 0 w 514"/>
              <a:gd name="T17" fmla="*/ 0 h 445"/>
              <a:gd name="T18" fmla="*/ 0 w 514"/>
              <a:gd name="T19" fmla="*/ 0 h 445"/>
              <a:gd name="T20" fmla="*/ 0 w 514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4"/>
              <a:gd name="T34" fmla="*/ 0 h 445"/>
              <a:gd name="T35" fmla="*/ 514 w 514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4" h="445">
                <a:moveTo>
                  <a:pt x="51" y="42"/>
                </a:move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lnTo>
                  <a:pt x="84" y="0"/>
                </a:lnTo>
                <a:lnTo>
                  <a:pt x="464" y="403"/>
                </a:lnTo>
                <a:lnTo>
                  <a:pt x="464" y="0"/>
                </a:lnTo>
                <a:lnTo>
                  <a:pt x="514" y="0"/>
                </a:lnTo>
                <a:lnTo>
                  <a:pt x="514" y="445"/>
                </a:lnTo>
                <a:lnTo>
                  <a:pt x="432" y="445"/>
                </a:lnTo>
                <a:lnTo>
                  <a:pt x="51" y="4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2" name="Freeform 157">
            <a:extLst>
              <a:ext uri="{FF2B5EF4-FFF2-40B4-BE49-F238E27FC236}">
                <a16:creationId xmlns="" xmlns:a16="http://schemas.microsoft.com/office/drawing/2014/main" id="{00000000-0008-0000-0000-000024060000}"/>
              </a:ext>
            </a:extLst>
          </xdr:cNvPr>
          <xdr:cNvSpPr>
            <a:spLocks/>
          </xdr:cNvSpPr>
        </xdr:nvSpPr>
        <xdr:spPr bwMode="auto">
          <a:xfrm>
            <a:off x="130" y="104"/>
            <a:ext cx="6" cy="5"/>
          </a:xfrm>
          <a:custGeom>
            <a:avLst/>
            <a:gdLst>
              <a:gd name="T0" fmla="*/ 0 w 466"/>
              <a:gd name="T1" fmla="*/ 0 h 445"/>
              <a:gd name="T2" fmla="*/ 0 w 466"/>
              <a:gd name="T3" fmla="*/ 0 h 445"/>
              <a:gd name="T4" fmla="*/ 0 w 466"/>
              <a:gd name="T5" fmla="*/ 0 h 445"/>
              <a:gd name="T6" fmla="*/ 0 w 466"/>
              <a:gd name="T7" fmla="*/ 0 h 445"/>
              <a:gd name="T8" fmla="*/ 0 w 466"/>
              <a:gd name="T9" fmla="*/ 0 h 445"/>
              <a:gd name="T10" fmla="*/ 0 w 466"/>
              <a:gd name="T11" fmla="*/ 0 h 445"/>
              <a:gd name="T12" fmla="*/ 0 w 466"/>
              <a:gd name="T13" fmla="*/ 0 h 445"/>
              <a:gd name="T14" fmla="*/ 0 w 466"/>
              <a:gd name="T15" fmla="*/ 0 h 445"/>
              <a:gd name="T16" fmla="*/ 0 w 466"/>
              <a:gd name="T17" fmla="*/ 0 h 445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466"/>
              <a:gd name="T28" fmla="*/ 0 h 445"/>
              <a:gd name="T29" fmla="*/ 466 w 466"/>
              <a:gd name="T30" fmla="*/ 445 h 445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466" h="445">
                <a:moveTo>
                  <a:pt x="258" y="46"/>
                </a:moveTo>
                <a:lnTo>
                  <a:pt x="258" y="445"/>
                </a:lnTo>
                <a:lnTo>
                  <a:pt x="207" y="445"/>
                </a:lnTo>
                <a:lnTo>
                  <a:pt x="207" y="46"/>
                </a:lnTo>
                <a:lnTo>
                  <a:pt x="0" y="46"/>
                </a:lnTo>
                <a:lnTo>
                  <a:pt x="0" y="0"/>
                </a:lnTo>
                <a:lnTo>
                  <a:pt x="466" y="0"/>
                </a:lnTo>
                <a:lnTo>
                  <a:pt x="466" y="46"/>
                </a:lnTo>
                <a:lnTo>
                  <a:pt x="258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3" name="Freeform 158">
            <a:extLst>
              <a:ext uri="{FF2B5EF4-FFF2-40B4-BE49-F238E27FC236}">
                <a16:creationId xmlns="" xmlns:a16="http://schemas.microsoft.com/office/drawing/2014/main" id="{00000000-0008-0000-0000-000025060000}"/>
              </a:ext>
            </a:extLst>
          </xdr:cNvPr>
          <xdr:cNvSpPr>
            <a:spLocks noEditPoints="1"/>
          </xdr:cNvSpPr>
        </xdr:nvSpPr>
        <xdr:spPr bwMode="auto">
          <a:xfrm>
            <a:off x="137" y="104"/>
            <a:ext cx="5" cy="5"/>
          </a:xfrm>
          <a:custGeom>
            <a:avLst/>
            <a:gdLst>
              <a:gd name="T0" fmla="*/ 0 w 475"/>
              <a:gd name="T1" fmla="*/ 0 h 445"/>
              <a:gd name="T2" fmla="*/ 0 w 475"/>
              <a:gd name="T3" fmla="*/ 0 h 445"/>
              <a:gd name="T4" fmla="*/ 0 w 475"/>
              <a:gd name="T5" fmla="*/ 0 h 445"/>
              <a:gd name="T6" fmla="*/ 0 w 475"/>
              <a:gd name="T7" fmla="*/ 0 h 445"/>
              <a:gd name="T8" fmla="*/ 0 w 475"/>
              <a:gd name="T9" fmla="*/ 0 h 445"/>
              <a:gd name="T10" fmla="*/ 0 w 475"/>
              <a:gd name="T11" fmla="*/ 0 h 445"/>
              <a:gd name="T12" fmla="*/ 0 w 475"/>
              <a:gd name="T13" fmla="*/ 0 h 445"/>
              <a:gd name="T14" fmla="*/ 0 w 475"/>
              <a:gd name="T15" fmla="*/ 0 h 445"/>
              <a:gd name="T16" fmla="*/ 0 w 475"/>
              <a:gd name="T17" fmla="*/ 0 h 445"/>
              <a:gd name="T18" fmla="*/ 0 w 475"/>
              <a:gd name="T19" fmla="*/ 0 h 445"/>
              <a:gd name="T20" fmla="*/ 0 w 475"/>
              <a:gd name="T21" fmla="*/ 0 h 445"/>
              <a:gd name="T22" fmla="*/ 0 w 475"/>
              <a:gd name="T23" fmla="*/ 0 h 445"/>
              <a:gd name="T24" fmla="*/ 0 w 475"/>
              <a:gd name="T25" fmla="*/ 0 h 445"/>
              <a:gd name="T26" fmla="*/ 0 w 475"/>
              <a:gd name="T27" fmla="*/ 0 h 445"/>
              <a:gd name="T28" fmla="*/ 0 w 475"/>
              <a:gd name="T29" fmla="*/ 0 h 445"/>
              <a:gd name="T30" fmla="*/ 0 w 475"/>
              <a:gd name="T31" fmla="*/ 0 h 445"/>
              <a:gd name="T32" fmla="*/ 0 w 475"/>
              <a:gd name="T33" fmla="*/ 0 h 445"/>
              <a:gd name="T34" fmla="*/ 0 w 475"/>
              <a:gd name="T35" fmla="*/ 0 h 445"/>
              <a:gd name="T36" fmla="*/ 0 w 475"/>
              <a:gd name="T37" fmla="*/ 0 h 445"/>
              <a:gd name="T38" fmla="*/ 0 w 475"/>
              <a:gd name="T39" fmla="*/ 0 h 445"/>
              <a:gd name="T40" fmla="*/ 0 w 475"/>
              <a:gd name="T41" fmla="*/ 0 h 445"/>
              <a:gd name="T42" fmla="*/ 0 w 475"/>
              <a:gd name="T43" fmla="*/ 0 h 445"/>
              <a:gd name="T44" fmla="*/ 0 w 475"/>
              <a:gd name="T45" fmla="*/ 0 h 445"/>
              <a:gd name="T46" fmla="*/ 0 w 475"/>
              <a:gd name="T47" fmla="*/ 0 h 445"/>
              <a:gd name="T48" fmla="*/ 0 w 475"/>
              <a:gd name="T49" fmla="*/ 0 h 445"/>
              <a:gd name="T50" fmla="*/ 0 w 475"/>
              <a:gd name="T51" fmla="*/ 0 h 445"/>
              <a:gd name="T52" fmla="*/ 0 w 475"/>
              <a:gd name="T53" fmla="*/ 0 h 445"/>
              <a:gd name="T54" fmla="*/ 0 w 475"/>
              <a:gd name="T55" fmla="*/ 0 h 445"/>
              <a:gd name="T56" fmla="*/ 0 w 475"/>
              <a:gd name="T57" fmla="*/ 0 h 445"/>
              <a:gd name="T58" fmla="*/ 0 w 475"/>
              <a:gd name="T59" fmla="*/ 0 h 445"/>
              <a:gd name="T60" fmla="*/ 0 w 475"/>
              <a:gd name="T61" fmla="*/ 0 h 445"/>
              <a:gd name="T62" fmla="*/ 0 w 475"/>
              <a:gd name="T63" fmla="*/ 0 h 445"/>
              <a:gd name="T64" fmla="*/ 0 w 475"/>
              <a:gd name="T65" fmla="*/ 0 h 445"/>
              <a:gd name="T66" fmla="*/ 0 w 475"/>
              <a:gd name="T67" fmla="*/ 0 h 445"/>
              <a:gd name="T68" fmla="*/ 0 w 475"/>
              <a:gd name="T69" fmla="*/ 0 h 445"/>
              <a:gd name="T70" fmla="*/ 0 w 475"/>
              <a:gd name="T71" fmla="*/ 0 h 445"/>
              <a:gd name="T72" fmla="*/ 0 w 475"/>
              <a:gd name="T73" fmla="*/ 0 h 445"/>
              <a:gd name="T74" fmla="*/ 0 w 475"/>
              <a:gd name="T75" fmla="*/ 0 h 445"/>
              <a:gd name="T76" fmla="*/ 0 w 475"/>
              <a:gd name="T77" fmla="*/ 0 h 445"/>
              <a:gd name="T78" fmla="*/ 0 w 475"/>
              <a:gd name="T79" fmla="*/ 0 h 445"/>
              <a:gd name="T80" fmla="*/ 0 w 475"/>
              <a:gd name="T81" fmla="*/ 0 h 445"/>
              <a:gd name="T82" fmla="*/ 0 w 475"/>
              <a:gd name="T83" fmla="*/ 0 h 445"/>
              <a:gd name="T84" fmla="*/ 0 w 475"/>
              <a:gd name="T85" fmla="*/ 0 h 445"/>
              <a:gd name="T86" fmla="*/ 0 w 475"/>
              <a:gd name="T87" fmla="*/ 0 h 445"/>
              <a:gd name="T88" fmla="*/ 0 w 475"/>
              <a:gd name="T89" fmla="*/ 0 h 445"/>
              <a:gd name="T90" fmla="*/ 0 w 475"/>
              <a:gd name="T91" fmla="*/ 0 h 445"/>
              <a:gd name="T92" fmla="*/ 0 w 475"/>
              <a:gd name="T93" fmla="*/ 0 h 445"/>
              <a:gd name="T94" fmla="*/ 0 w 475"/>
              <a:gd name="T95" fmla="*/ 0 h 445"/>
              <a:gd name="T96" fmla="*/ 0 w 475"/>
              <a:gd name="T97" fmla="*/ 0 h 445"/>
              <a:gd name="T98" fmla="*/ 0 w 475"/>
              <a:gd name="T99" fmla="*/ 0 h 445"/>
              <a:gd name="T100" fmla="*/ 0 w 475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5"/>
              <a:gd name="T154" fmla="*/ 0 h 445"/>
              <a:gd name="T155" fmla="*/ 475 w 475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5" h="445">
                <a:moveTo>
                  <a:pt x="0" y="0"/>
                </a:moveTo>
                <a:lnTo>
                  <a:pt x="335" y="0"/>
                </a:lnTo>
                <a:lnTo>
                  <a:pt x="352" y="1"/>
                </a:lnTo>
                <a:lnTo>
                  <a:pt x="368" y="2"/>
                </a:lnTo>
                <a:lnTo>
                  <a:pt x="383" y="4"/>
                </a:lnTo>
                <a:lnTo>
                  <a:pt x="396" y="7"/>
                </a:lnTo>
                <a:lnTo>
                  <a:pt x="409" y="11"/>
                </a:lnTo>
                <a:lnTo>
                  <a:pt x="420" y="15"/>
                </a:lnTo>
                <a:lnTo>
                  <a:pt x="430" y="20"/>
                </a:lnTo>
                <a:lnTo>
                  <a:pt x="440" y="26"/>
                </a:lnTo>
                <a:lnTo>
                  <a:pt x="448" y="34"/>
                </a:lnTo>
                <a:lnTo>
                  <a:pt x="455" y="43"/>
                </a:lnTo>
                <a:lnTo>
                  <a:pt x="461" y="53"/>
                </a:lnTo>
                <a:lnTo>
                  <a:pt x="466" y="66"/>
                </a:lnTo>
                <a:lnTo>
                  <a:pt x="469" y="80"/>
                </a:lnTo>
                <a:lnTo>
                  <a:pt x="473" y="96"/>
                </a:lnTo>
                <a:lnTo>
                  <a:pt x="475" y="113"/>
                </a:lnTo>
                <a:lnTo>
                  <a:pt x="475" y="134"/>
                </a:lnTo>
                <a:lnTo>
                  <a:pt x="475" y="148"/>
                </a:lnTo>
                <a:lnTo>
                  <a:pt x="474" y="160"/>
                </a:lnTo>
                <a:lnTo>
                  <a:pt x="473" y="172"/>
                </a:lnTo>
                <a:lnTo>
                  <a:pt x="470" y="183"/>
                </a:lnTo>
                <a:lnTo>
                  <a:pt x="468" y="192"/>
                </a:lnTo>
                <a:lnTo>
                  <a:pt x="465" y="201"/>
                </a:lnTo>
                <a:lnTo>
                  <a:pt x="462" y="208"/>
                </a:lnTo>
                <a:lnTo>
                  <a:pt x="458" y="215"/>
                </a:lnTo>
                <a:lnTo>
                  <a:pt x="453" y="221"/>
                </a:lnTo>
                <a:lnTo>
                  <a:pt x="448" y="226"/>
                </a:lnTo>
                <a:lnTo>
                  <a:pt x="440" y="230"/>
                </a:lnTo>
                <a:lnTo>
                  <a:pt x="432" y="235"/>
                </a:lnTo>
                <a:lnTo>
                  <a:pt x="423" y="238"/>
                </a:lnTo>
                <a:lnTo>
                  <a:pt x="412" y="242"/>
                </a:lnTo>
                <a:lnTo>
                  <a:pt x="400" y="244"/>
                </a:lnTo>
                <a:lnTo>
                  <a:pt x="387" y="247"/>
                </a:lnTo>
                <a:lnTo>
                  <a:pt x="404" y="250"/>
                </a:lnTo>
                <a:lnTo>
                  <a:pt x="419" y="254"/>
                </a:lnTo>
                <a:lnTo>
                  <a:pt x="433" y="259"/>
                </a:lnTo>
                <a:lnTo>
                  <a:pt x="445" y="266"/>
                </a:lnTo>
                <a:lnTo>
                  <a:pt x="450" y="270"/>
                </a:lnTo>
                <a:lnTo>
                  <a:pt x="455" y="275"/>
                </a:lnTo>
                <a:lnTo>
                  <a:pt x="458" y="281"/>
                </a:lnTo>
                <a:lnTo>
                  <a:pt x="461" y="288"/>
                </a:lnTo>
                <a:lnTo>
                  <a:pt x="464" y="296"/>
                </a:lnTo>
                <a:lnTo>
                  <a:pt x="466" y="306"/>
                </a:lnTo>
                <a:lnTo>
                  <a:pt x="467" y="315"/>
                </a:lnTo>
                <a:lnTo>
                  <a:pt x="467" y="326"/>
                </a:lnTo>
                <a:lnTo>
                  <a:pt x="467" y="445"/>
                </a:lnTo>
                <a:lnTo>
                  <a:pt x="418" y="445"/>
                </a:lnTo>
                <a:lnTo>
                  <a:pt x="418" y="347"/>
                </a:lnTo>
                <a:lnTo>
                  <a:pt x="418" y="335"/>
                </a:lnTo>
                <a:lnTo>
                  <a:pt x="417" y="324"/>
                </a:lnTo>
                <a:lnTo>
                  <a:pt x="415" y="314"/>
                </a:lnTo>
                <a:lnTo>
                  <a:pt x="413" y="304"/>
                </a:lnTo>
                <a:lnTo>
                  <a:pt x="410" y="297"/>
                </a:lnTo>
                <a:lnTo>
                  <a:pt x="406" y="290"/>
                </a:lnTo>
                <a:lnTo>
                  <a:pt x="402" y="285"/>
                </a:lnTo>
                <a:lnTo>
                  <a:pt x="397" y="281"/>
                </a:lnTo>
                <a:lnTo>
                  <a:pt x="392" y="277"/>
                </a:lnTo>
                <a:lnTo>
                  <a:pt x="385" y="274"/>
                </a:lnTo>
                <a:lnTo>
                  <a:pt x="378" y="272"/>
                </a:lnTo>
                <a:lnTo>
                  <a:pt x="371" y="270"/>
                </a:lnTo>
                <a:lnTo>
                  <a:pt x="362" y="268"/>
                </a:lnTo>
                <a:lnTo>
                  <a:pt x="353" y="267"/>
                </a:lnTo>
                <a:lnTo>
                  <a:pt x="341" y="266"/>
                </a:lnTo>
                <a:lnTo>
                  <a:pt x="330" y="266"/>
                </a:lnTo>
                <a:lnTo>
                  <a:pt x="49" y="266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49" y="221"/>
                </a:moveTo>
                <a:lnTo>
                  <a:pt x="325" y="221"/>
                </a:lnTo>
                <a:lnTo>
                  <a:pt x="338" y="221"/>
                </a:lnTo>
                <a:lnTo>
                  <a:pt x="351" y="220"/>
                </a:lnTo>
                <a:lnTo>
                  <a:pt x="361" y="219"/>
                </a:lnTo>
                <a:lnTo>
                  <a:pt x="371" y="217"/>
                </a:lnTo>
                <a:lnTo>
                  <a:pt x="380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6" y="199"/>
                </a:lnTo>
                <a:lnTo>
                  <a:pt x="410" y="193"/>
                </a:lnTo>
                <a:lnTo>
                  <a:pt x="414" y="185"/>
                </a:lnTo>
                <a:lnTo>
                  <a:pt x="417" y="177"/>
                </a:lnTo>
                <a:lnTo>
                  <a:pt x="420" y="167"/>
                </a:lnTo>
                <a:lnTo>
                  <a:pt x="421" y="156"/>
                </a:lnTo>
                <a:lnTo>
                  <a:pt x="422" y="144"/>
                </a:lnTo>
                <a:lnTo>
                  <a:pt x="423" y="130"/>
                </a:lnTo>
                <a:lnTo>
                  <a:pt x="422" y="116"/>
                </a:lnTo>
                <a:lnTo>
                  <a:pt x="421" y="104"/>
                </a:lnTo>
                <a:lnTo>
                  <a:pt x="419" y="94"/>
                </a:lnTo>
                <a:lnTo>
                  <a:pt x="416" y="84"/>
                </a:lnTo>
                <a:lnTo>
                  <a:pt x="413" y="76"/>
                </a:lnTo>
                <a:lnTo>
                  <a:pt x="409" y="70"/>
                </a:lnTo>
                <a:lnTo>
                  <a:pt x="404" y="64"/>
                </a:lnTo>
                <a:lnTo>
                  <a:pt x="398" y="60"/>
                </a:lnTo>
                <a:lnTo>
                  <a:pt x="391" y="57"/>
                </a:lnTo>
                <a:lnTo>
                  <a:pt x="384" y="54"/>
                </a:lnTo>
                <a:lnTo>
                  <a:pt x="376" y="52"/>
                </a:lnTo>
                <a:lnTo>
                  <a:pt x="367" y="50"/>
                </a:lnTo>
                <a:lnTo>
                  <a:pt x="347" y="48"/>
                </a:lnTo>
                <a:lnTo>
                  <a:pt x="324" y="47"/>
                </a:lnTo>
                <a:lnTo>
                  <a:pt x="49" y="47"/>
                </a:lnTo>
                <a:lnTo>
                  <a:pt x="49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4" name="Freeform 159">
            <a:extLst>
              <a:ext uri="{FF2B5EF4-FFF2-40B4-BE49-F238E27FC236}">
                <a16:creationId xmlns="" xmlns:a16="http://schemas.microsoft.com/office/drawing/2014/main" id="{00000000-0008-0000-0000-000026060000}"/>
              </a:ext>
            </a:extLst>
          </xdr:cNvPr>
          <xdr:cNvSpPr>
            <a:spLocks noEditPoints="1"/>
          </xdr:cNvSpPr>
        </xdr:nvSpPr>
        <xdr:spPr bwMode="auto">
          <a:xfrm>
            <a:off x="143" y="104"/>
            <a:ext cx="7" cy="5"/>
          </a:xfrm>
          <a:custGeom>
            <a:avLst/>
            <a:gdLst>
              <a:gd name="T0" fmla="*/ 0 w 530"/>
              <a:gd name="T1" fmla="*/ 0 h 454"/>
              <a:gd name="T2" fmla="*/ 0 w 530"/>
              <a:gd name="T3" fmla="*/ 0 h 454"/>
              <a:gd name="T4" fmla="*/ 0 w 530"/>
              <a:gd name="T5" fmla="*/ 0 h 454"/>
              <a:gd name="T6" fmla="*/ 0 w 530"/>
              <a:gd name="T7" fmla="*/ 0 h 454"/>
              <a:gd name="T8" fmla="*/ 0 w 530"/>
              <a:gd name="T9" fmla="*/ 0 h 454"/>
              <a:gd name="T10" fmla="*/ 0 w 530"/>
              <a:gd name="T11" fmla="*/ 0 h 454"/>
              <a:gd name="T12" fmla="*/ 0 w 530"/>
              <a:gd name="T13" fmla="*/ 0 h 454"/>
              <a:gd name="T14" fmla="*/ 0 w 530"/>
              <a:gd name="T15" fmla="*/ 0 h 454"/>
              <a:gd name="T16" fmla="*/ 0 w 530"/>
              <a:gd name="T17" fmla="*/ 0 h 454"/>
              <a:gd name="T18" fmla="*/ 0 w 530"/>
              <a:gd name="T19" fmla="*/ 0 h 454"/>
              <a:gd name="T20" fmla="*/ 0 w 530"/>
              <a:gd name="T21" fmla="*/ 0 h 454"/>
              <a:gd name="T22" fmla="*/ 0 w 530"/>
              <a:gd name="T23" fmla="*/ 0 h 454"/>
              <a:gd name="T24" fmla="*/ 0 w 530"/>
              <a:gd name="T25" fmla="*/ 0 h 454"/>
              <a:gd name="T26" fmla="*/ 0 w 530"/>
              <a:gd name="T27" fmla="*/ 0 h 454"/>
              <a:gd name="T28" fmla="*/ 0 w 530"/>
              <a:gd name="T29" fmla="*/ 0 h 454"/>
              <a:gd name="T30" fmla="*/ 0 w 530"/>
              <a:gd name="T31" fmla="*/ 0 h 454"/>
              <a:gd name="T32" fmla="*/ 0 w 530"/>
              <a:gd name="T33" fmla="*/ 0 h 454"/>
              <a:gd name="T34" fmla="*/ 0 w 530"/>
              <a:gd name="T35" fmla="*/ 0 h 454"/>
              <a:gd name="T36" fmla="*/ 0 w 530"/>
              <a:gd name="T37" fmla="*/ 0 h 454"/>
              <a:gd name="T38" fmla="*/ 0 w 530"/>
              <a:gd name="T39" fmla="*/ 0 h 454"/>
              <a:gd name="T40" fmla="*/ 0 w 530"/>
              <a:gd name="T41" fmla="*/ 0 h 454"/>
              <a:gd name="T42" fmla="*/ 0 w 530"/>
              <a:gd name="T43" fmla="*/ 0 h 454"/>
              <a:gd name="T44" fmla="*/ 0 w 530"/>
              <a:gd name="T45" fmla="*/ 0 h 454"/>
              <a:gd name="T46" fmla="*/ 0 w 530"/>
              <a:gd name="T47" fmla="*/ 0 h 454"/>
              <a:gd name="T48" fmla="*/ 0 w 530"/>
              <a:gd name="T49" fmla="*/ 0 h 454"/>
              <a:gd name="T50" fmla="*/ 0 w 530"/>
              <a:gd name="T51" fmla="*/ 0 h 454"/>
              <a:gd name="T52" fmla="*/ 0 w 530"/>
              <a:gd name="T53" fmla="*/ 0 h 454"/>
              <a:gd name="T54" fmla="*/ 0 w 530"/>
              <a:gd name="T55" fmla="*/ 0 h 454"/>
              <a:gd name="T56" fmla="*/ 0 w 530"/>
              <a:gd name="T57" fmla="*/ 0 h 454"/>
              <a:gd name="T58" fmla="*/ 0 w 530"/>
              <a:gd name="T59" fmla="*/ 0 h 454"/>
              <a:gd name="T60" fmla="*/ 0 w 530"/>
              <a:gd name="T61" fmla="*/ 0 h 454"/>
              <a:gd name="T62" fmla="*/ 0 w 530"/>
              <a:gd name="T63" fmla="*/ 0 h 454"/>
              <a:gd name="T64" fmla="*/ 0 w 530"/>
              <a:gd name="T65" fmla="*/ 0 h 454"/>
              <a:gd name="T66" fmla="*/ 0 w 530"/>
              <a:gd name="T67" fmla="*/ 0 h 454"/>
              <a:gd name="T68" fmla="*/ 0 w 530"/>
              <a:gd name="T69" fmla="*/ 0 h 454"/>
              <a:gd name="T70" fmla="*/ 0 w 530"/>
              <a:gd name="T71" fmla="*/ 0 h 454"/>
              <a:gd name="T72" fmla="*/ 0 w 530"/>
              <a:gd name="T73" fmla="*/ 0 h 454"/>
              <a:gd name="T74" fmla="*/ 0 w 530"/>
              <a:gd name="T75" fmla="*/ 0 h 454"/>
              <a:gd name="T76" fmla="*/ 0 w 530"/>
              <a:gd name="T77" fmla="*/ 0 h 454"/>
              <a:gd name="T78" fmla="*/ 0 w 530"/>
              <a:gd name="T79" fmla="*/ 0 h 454"/>
              <a:gd name="T80" fmla="*/ 0 w 530"/>
              <a:gd name="T81" fmla="*/ 0 h 454"/>
              <a:gd name="T82" fmla="*/ 0 w 530"/>
              <a:gd name="T83" fmla="*/ 0 h 454"/>
              <a:gd name="T84" fmla="*/ 0 w 530"/>
              <a:gd name="T85" fmla="*/ 0 h 454"/>
              <a:gd name="T86" fmla="*/ 0 w 530"/>
              <a:gd name="T87" fmla="*/ 0 h 454"/>
              <a:gd name="T88" fmla="*/ 0 w 530"/>
              <a:gd name="T89" fmla="*/ 0 h 454"/>
              <a:gd name="T90" fmla="*/ 0 w 530"/>
              <a:gd name="T91" fmla="*/ 0 h 454"/>
              <a:gd name="T92" fmla="*/ 0 w 530"/>
              <a:gd name="T93" fmla="*/ 0 h 454"/>
              <a:gd name="T94" fmla="*/ 0 w 530"/>
              <a:gd name="T95" fmla="*/ 0 h 454"/>
              <a:gd name="T96" fmla="*/ 0 w 530"/>
              <a:gd name="T97" fmla="*/ 0 h 454"/>
              <a:gd name="T98" fmla="*/ 0 w 530"/>
              <a:gd name="T99" fmla="*/ 0 h 454"/>
              <a:gd name="T100" fmla="*/ 0 w 530"/>
              <a:gd name="T101" fmla="*/ 0 h 454"/>
              <a:gd name="T102" fmla="*/ 0 w 530"/>
              <a:gd name="T103" fmla="*/ 0 h 454"/>
              <a:gd name="T104" fmla="*/ 0 w 530"/>
              <a:gd name="T105" fmla="*/ 0 h 454"/>
              <a:gd name="T106" fmla="*/ 0 w 530"/>
              <a:gd name="T107" fmla="*/ 0 h 454"/>
              <a:gd name="T108" fmla="*/ 0 w 530"/>
              <a:gd name="T109" fmla="*/ 0 h 454"/>
              <a:gd name="T110" fmla="*/ 0 w 530"/>
              <a:gd name="T111" fmla="*/ 0 h 454"/>
              <a:gd name="T112" fmla="*/ 0 w 530"/>
              <a:gd name="T113" fmla="*/ 0 h 454"/>
              <a:gd name="T114" fmla="*/ 0 w 530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30"/>
              <a:gd name="T175" fmla="*/ 0 h 454"/>
              <a:gd name="T176" fmla="*/ 530 w 530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30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3" y="142"/>
                </a:lnTo>
                <a:lnTo>
                  <a:pt x="4" y="130"/>
                </a:lnTo>
                <a:lnTo>
                  <a:pt x="5" y="118"/>
                </a:lnTo>
                <a:lnTo>
                  <a:pt x="7" y="108"/>
                </a:lnTo>
                <a:lnTo>
                  <a:pt x="9" y="97"/>
                </a:lnTo>
                <a:lnTo>
                  <a:pt x="12" y="83"/>
                </a:lnTo>
                <a:lnTo>
                  <a:pt x="16" y="70"/>
                </a:lnTo>
                <a:lnTo>
                  <a:pt x="21" y="59"/>
                </a:lnTo>
                <a:lnTo>
                  <a:pt x="27" y="49"/>
                </a:lnTo>
                <a:lnTo>
                  <a:pt x="34" y="40"/>
                </a:lnTo>
                <a:lnTo>
                  <a:pt x="42" y="31"/>
                </a:lnTo>
                <a:lnTo>
                  <a:pt x="51" y="25"/>
                </a:lnTo>
                <a:lnTo>
                  <a:pt x="60" y="20"/>
                </a:lnTo>
                <a:lnTo>
                  <a:pt x="69" y="16"/>
                </a:lnTo>
                <a:lnTo>
                  <a:pt x="79" y="13"/>
                </a:lnTo>
                <a:lnTo>
                  <a:pt x="90" y="10"/>
                </a:lnTo>
                <a:lnTo>
                  <a:pt x="100" y="7"/>
                </a:lnTo>
                <a:lnTo>
                  <a:pt x="111" y="5"/>
                </a:lnTo>
                <a:lnTo>
                  <a:pt x="123" y="3"/>
                </a:lnTo>
                <a:lnTo>
                  <a:pt x="134" y="2"/>
                </a:lnTo>
                <a:lnTo>
                  <a:pt x="146" y="2"/>
                </a:lnTo>
                <a:lnTo>
                  <a:pt x="158" y="1"/>
                </a:lnTo>
                <a:lnTo>
                  <a:pt x="170" y="1"/>
                </a:lnTo>
                <a:lnTo>
                  <a:pt x="182" y="1"/>
                </a:lnTo>
                <a:lnTo>
                  <a:pt x="193" y="1"/>
                </a:lnTo>
                <a:lnTo>
                  <a:pt x="204" y="1"/>
                </a:lnTo>
                <a:lnTo>
                  <a:pt x="216" y="1"/>
                </a:lnTo>
                <a:lnTo>
                  <a:pt x="227" y="0"/>
                </a:lnTo>
                <a:lnTo>
                  <a:pt x="238" y="0"/>
                </a:lnTo>
                <a:lnTo>
                  <a:pt x="249" y="0"/>
                </a:lnTo>
                <a:lnTo>
                  <a:pt x="260" y="0"/>
                </a:lnTo>
                <a:lnTo>
                  <a:pt x="272" y="0"/>
                </a:lnTo>
                <a:lnTo>
                  <a:pt x="283" y="0"/>
                </a:lnTo>
                <a:lnTo>
                  <a:pt x="295" y="0"/>
                </a:lnTo>
                <a:lnTo>
                  <a:pt x="307" y="0"/>
                </a:lnTo>
                <a:lnTo>
                  <a:pt x="318" y="0"/>
                </a:lnTo>
                <a:lnTo>
                  <a:pt x="329" y="0"/>
                </a:lnTo>
                <a:lnTo>
                  <a:pt x="360" y="1"/>
                </a:lnTo>
                <a:lnTo>
                  <a:pt x="387" y="3"/>
                </a:lnTo>
                <a:lnTo>
                  <a:pt x="412" y="6"/>
                </a:lnTo>
                <a:lnTo>
                  <a:pt x="435" y="10"/>
                </a:lnTo>
                <a:lnTo>
                  <a:pt x="454" y="15"/>
                </a:lnTo>
                <a:lnTo>
                  <a:pt x="470" y="21"/>
                </a:lnTo>
                <a:lnTo>
                  <a:pt x="477" y="24"/>
                </a:lnTo>
                <a:lnTo>
                  <a:pt x="483" y="28"/>
                </a:lnTo>
                <a:lnTo>
                  <a:pt x="489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09" y="62"/>
                </a:lnTo>
                <a:lnTo>
                  <a:pt x="516" y="79"/>
                </a:lnTo>
                <a:lnTo>
                  <a:pt x="521" y="99"/>
                </a:lnTo>
                <a:lnTo>
                  <a:pt x="525" y="121"/>
                </a:lnTo>
                <a:lnTo>
                  <a:pt x="527" y="148"/>
                </a:lnTo>
                <a:lnTo>
                  <a:pt x="529" y="177"/>
                </a:lnTo>
                <a:lnTo>
                  <a:pt x="530" y="210"/>
                </a:lnTo>
                <a:lnTo>
                  <a:pt x="530" y="225"/>
                </a:lnTo>
                <a:lnTo>
                  <a:pt x="530" y="240"/>
                </a:lnTo>
                <a:lnTo>
                  <a:pt x="529" y="255"/>
                </a:lnTo>
                <a:lnTo>
                  <a:pt x="529" y="270"/>
                </a:lnTo>
                <a:lnTo>
                  <a:pt x="529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3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9" y="420"/>
                </a:lnTo>
                <a:lnTo>
                  <a:pt x="481" y="426"/>
                </a:lnTo>
                <a:lnTo>
                  <a:pt x="472" y="432"/>
                </a:lnTo>
                <a:lnTo>
                  <a:pt x="463" y="437"/>
                </a:lnTo>
                <a:lnTo>
                  <a:pt x="452" y="441"/>
                </a:lnTo>
                <a:lnTo>
                  <a:pt x="440" y="444"/>
                </a:lnTo>
                <a:lnTo>
                  <a:pt x="428" y="447"/>
                </a:lnTo>
                <a:lnTo>
                  <a:pt x="414" y="449"/>
                </a:lnTo>
                <a:lnTo>
                  <a:pt x="399" y="451"/>
                </a:lnTo>
                <a:lnTo>
                  <a:pt x="387" y="452"/>
                </a:lnTo>
                <a:lnTo>
                  <a:pt x="374" y="453"/>
                </a:lnTo>
                <a:lnTo>
                  <a:pt x="361" y="453"/>
                </a:lnTo>
                <a:lnTo>
                  <a:pt x="349" y="454"/>
                </a:lnTo>
                <a:lnTo>
                  <a:pt x="336" y="454"/>
                </a:lnTo>
                <a:lnTo>
                  <a:pt x="323" y="454"/>
                </a:lnTo>
                <a:lnTo>
                  <a:pt x="311" y="454"/>
                </a:lnTo>
                <a:lnTo>
                  <a:pt x="298" y="454"/>
                </a:lnTo>
                <a:lnTo>
                  <a:pt x="206" y="454"/>
                </a:lnTo>
                <a:lnTo>
                  <a:pt x="195" y="454"/>
                </a:lnTo>
                <a:lnTo>
                  <a:pt x="184" y="454"/>
                </a:lnTo>
                <a:lnTo>
                  <a:pt x="173" y="454"/>
                </a:lnTo>
                <a:lnTo>
                  <a:pt x="161" y="453"/>
                </a:lnTo>
                <a:lnTo>
                  <a:pt x="151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5" y="449"/>
                </a:lnTo>
                <a:lnTo>
                  <a:pt x="112" y="449"/>
                </a:lnTo>
                <a:lnTo>
                  <a:pt x="109" y="449"/>
                </a:lnTo>
                <a:lnTo>
                  <a:pt x="105" y="449"/>
                </a:lnTo>
                <a:lnTo>
                  <a:pt x="94" y="446"/>
                </a:lnTo>
                <a:lnTo>
                  <a:pt x="83" y="443"/>
                </a:lnTo>
                <a:lnTo>
                  <a:pt x="71" y="439"/>
                </a:lnTo>
                <a:lnTo>
                  <a:pt x="61" y="434"/>
                </a:lnTo>
                <a:lnTo>
                  <a:pt x="50" y="429"/>
                </a:lnTo>
                <a:lnTo>
                  <a:pt x="41" y="421"/>
                </a:lnTo>
                <a:lnTo>
                  <a:pt x="32" y="412"/>
                </a:lnTo>
                <a:lnTo>
                  <a:pt x="25" y="402"/>
                </a:lnTo>
                <a:lnTo>
                  <a:pt x="20" y="391"/>
                </a:lnTo>
                <a:lnTo>
                  <a:pt x="16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4" y="322"/>
                </a:lnTo>
                <a:lnTo>
                  <a:pt x="3" y="308"/>
                </a:lnTo>
                <a:lnTo>
                  <a:pt x="2" y="298"/>
                </a:lnTo>
                <a:lnTo>
                  <a:pt x="1" y="288"/>
                </a:lnTo>
                <a:lnTo>
                  <a:pt x="1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3" y="229"/>
                </a:moveTo>
                <a:lnTo>
                  <a:pt x="53" y="261"/>
                </a:lnTo>
                <a:lnTo>
                  <a:pt x="53" y="279"/>
                </a:lnTo>
                <a:lnTo>
                  <a:pt x="54" y="295"/>
                </a:lnTo>
                <a:lnTo>
                  <a:pt x="55" y="311"/>
                </a:lnTo>
                <a:lnTo>
                  <a:pt x="56" y="325"/>
                </a:lnTo>
                <a:lnTo>
                  <a:pt x="58" y="338"/>
                </a:lnTo>
                <a:lnTo>
                  <a:pt x="61" y="350"/>
                </a:lnTo>
                <a:lnTo>
                  <a:pt x="63" y="360"/>
                </a:lnTo>
                <a:lnTo>
                  <a:pt x="67" y="369"/>
                </a:lnTo>
                <a:lnTo>
                  <a:pt x="69" y="373"/>
                </a:lnTo>
                <a:lnTo>
                  <a:pt x="71" y="377"/>
                </a:lnTo>
                <a:lnTo>
                  <a:pt x="74" y="381"/>
                </a:lnTo>
                <a:lnTo>
                  <a:pt x="78" y="384"/>
                </a:lnTo>
                <a:lnTo>
                  <a:pt x="86" y="390"/>
                </a:lnTo>
                <a:lnTo>
                  <a:pt x="96" y="395"/>
                </a:lnTo>
                <a:lnTo>
                  <a:pt x="109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2" y="407"/>
                </a:lnTo>
                <a:lnTo>
                  <a:pt x="315" y="408"/>
                </a:lnTo>
                <a:lnTo>
                  <a:pt x="327" y="408"/>
                </a:lnTo>
                <a:lnTo>
                  <a:pt x="340" y="408"/>
                </a:lnTo>
                <a:lnTo>
                  <a:pt x="353" y="407"/>
                </a:lnTo>
                <a:lnTo>
                  <a:pt x="365" y="406"/>
                </a:lnTo>
                <a:lnTo>
                  <a:pt x="378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6" y="399"/>
                </a:lnTo>
                <a:lnTo>
                  <a:pt x="435" y="395"/>
                </a:lnTo>
                <a:lnTo>
                  <a:pt x="443" y="391"/>
                </a:lnTo>
                <a:lnTo>
                  <a:pt x="450" y="386"/>
                </a:lnTo>
                <a:lnTo>
                  <a:pt x="456" y="381"/>
                </a:lnTo>
                <a:lnTo>
                  <a:pt x="461" y="374"/>
                </a:lnTo>
                <a:lnTo>
                  <a:pt x="465" y="367"/>
                </a:lnTo>
                <a:lnTo>
                  <a:pt x="470" y="351"/>
                </a:lnTo>
                <a:lnTo>
                  <a:pt x="474" y="333"/>
                </a:lnTo>
                <a:lnTo>
                  <a:pt x="476" y="313"/>
                </a:lnTo>
                <a:lnTo>
                  <a:pt x="477" y="290"/>
                </a:lnTo>
                <a:lnTo>
                  <a:pt x="477" y="278"/>
                </a:lnTo>
                <a:lnTo>
                  <a:pt x="477" y="267"/>
                </a:lnTo>
                <a:lnTo>
                  <a:pt x="477" y="256"/>
                </a:lnTo>
                <a:lnTo>
                  <a:pt x="478" y="244"/>
                </a:lnTo>
                <a:lnTo>
                  <a:pt x="478" y="233"/>
                </a:lnTo>
                <a:lnTo>
                  <a:pt x="478" y="222"/>
                </a:lnTo>
                <a:lnTo>
                  <a:pt x="478" y="210"/>
                </a:lnTo>
                <a:lnTo>
                  <a:pt x="478" y="198"/>
                </a:lnTo>
                <a:lnTo>
                  <a:pt x="478" y="188"/>
                </a:lnTo>
                <a:lnTo>
                  <a:pt x="478" y="177"/>
                </a:lnTo>
                <a:lnTo>
                  <a:pt x="477" y="165"/>
                </a:lnTo>
                <a:lnTo>
                  <a:pt x="477" y="154"/>
                </a:lnTo>
                <a:lnTo>
                  <a:pt x="476" y="143"/>
                </a:lnTo>
                <a:lnTo>
                  <a:pt x="475" y="132"/>
                </a:lnTo>
                <a:lnTo>
                  <a:pt x="474" y="121"/>
                </a:lnTo>
                <a:lnTo>
                  <a:pt x="472" y="110"/>
                </a:lnTo>
                <a:lnTo>
                  <a:pt x="470" y="101"/>
                </a:lnTo>
                <a:lnTo>
                  <a:pt x="468" y="92"/>
                </a:lnTo>
                <a:lnTo>
                  <a:pt x="465" y="84"/>
                </a:lnTo>
                <a:lnTo>
                  <a:pt x="461" y="77"/>
                </a:lnTo>
                <a:lnTo>
                  <a:pt x="456" y="71"/>
                </a:lnTo>
                <a:lnTo>
                  <a:pt x="450" y="65"/>
                </a:lnTo>
                <a:lnTo>
                  <a:pt x="443" y="61"/>
                </a:lnTo>
                <a:lnTo>
                  <a:pt x="435" y="57"/>
                </a:lnTo>
                <a:lnTo>
                  <a:pt x="434" y="56"/>
                </a:lnTo>
                <a:lnTo>
                  <a:pt x="433" y="56"/>
                </a:lnTo>
                <a:lnTo>
                  <a:pt x="432" y="56"/>
                </a:lnTo>
                <a:lnTo>
                  <a:pt x="421" y="53"/>
                </a:lnTo>
                <a:lnTo>
                  <a:pt x="410" y="52"/>
                </a:lnTo>
                <a:lnTo>
                  <a:pt x="399" y="50"/>
                </a:lnTo>
                <a:lnTo>
                  <a:pt x="388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2" y="49"/>
                </a:lnTo>
                <a:lnTo>
                  <a:pt x="265" y="48"/>
                </a:lnTo>
                <a:lnTo>
                  <a:pt x="170" y="50"/>
                </a:lnTo>
                <a:lnTo>
                  <a:pt x="153" y="50"/>
                </a:lnTo>
                <a:lnTo>
                  <a:pt x="138" y="51"/>
                </a:lnTo>
                <a:lnTo>
                  <a:pt x="125" y="53"/>
                </a:lnTo>
                <a:lnTo>
                  <a:pt x="113" y="55"/>
                </a:lnTo>
                <a:lnTo>
                  <a:pt x="103" y="58"/>
                </a:lnTo>
                <a:lnTo>
                  <a:pt x="94" y="61"/>
                </a:lnTo>
                <a:lnTo>
                  <a:pt x="86" y="65"/>
                </a:lnTo>
                <a:lnTo>
                  <a:pt x="79" y="69"/>
                </a:lnTo>
                <a:lnTo>
                  <a:pt x="74" y="74"/>
                </a:lnTo>
                <a:lnTo>
                  <a:pt x="69" y="82"/>
                </a:lnTo>
                <a:lnTo>
                  <a:pt x="65" y="91"/>
                </a:lnTo>
                <a:lnTo>
                  <a:pt x="62" y="101"/>
                </a:lnTo>
                <a:lnTo>
                  <a:pt x="59" y="114"/>
                </a:lnTo>
                <a:lnTo>
                  <a:pt x="57" y="129"/>
                </a:lnTo>
                <a:lnTo>
                  <a:pt x="55" y="145"/>
                </a:lnTo>
                <a:lnTo>
                  <a:pt x="54" y="163"/>
                </a:lnTo>
                <a:lnTo>
                  <a:pt x="53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5" name="Freeform 160">
            <a:extLst>
              <a:ext uri="{FF2B5EF4-FFF2-40B4-BE49-F238E27FC236}">
                <a16:creationId xmlns="" xmlns:a16="http://schemas.microsoft.com/office/drawing/2014/main" id="{00000000-0008-0000-0000-000027060000}"/>
              </a:ext>
            </a:extLst>
          </xdr:cNvPr>
          <xdr:cNvSpPr>
            <a:spLocks noEditPoints="1"/>
          </xdr:cNvSpPr>
        </xdr:nvSpPr>
        <xdr:spPr bwMode="auto">
          <a:xfrm>
            <a:off x="153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3" y="0"/>
                </a:lnTo>
                <a:lnTo>
                  <a:pt x="369" y="1"/>
                </a:lnTo>
                <a:lnTo>
                  <a:pt x="392" y="4"/>
                </a:lnTo>
                <a:lnTo>
                  <a:pt x="403" y="6"/>
                </a:lnTo>
                <a:lnTo>
                  <a:pt x="413" y="8"/>
                </a:lnTo>
                <a:lnTo>
                  <a:pt x="422" y="11"/>
                </a:lnTo>
                <a:lnTo>
                  <a:pt x="431" y="15"/>
                </a:lnTo>
                <a:lnTo>
                  <a:pt x="439" y="18"/>
                </a:lnTo>
                <a:lnTo>
                  <a:pt x="446" y="22"/>
                </a:lnTo>
                <a:lnTo>
                  <a:pt x="453" y="27"/>
                </a:lnTo>
                <a:lnTo>
                  <a:pt x="459" y="33"/>
                </a:lnTo>
                <a:lnTo>
                  <a:pt x="465" y="38"/>
                </a:lnTo>
                <a:lnTo>
                  <a:pt x="470" y="44"/>
                </a:lnTo>
                <a:lnTo>
                  <a:pt x="475" y="50"/>
                </a:lnTo>
                <a:lnTo>
                  <a:pt x="478" y="57"/>
                </a:lnTo>
                <a:lnTo>
                  <a:pt x="485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7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7" y="246"/>
                </a:lnTo>
                <a:lnTo>
                  <a:pt x="507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3" y="299"/>
                </a:lnTo>
                <a:lnTo>
                  <a:pt x="501" y="315"/>
                </a:lnTo>
                <a:lnTo>
                  <a:pt x="498" y="330"/>
                </a:lnTo>
                <a:lnTo>
                  <a:pt x="495" y="345"/>
                </a:lnTo>
                <a:lnTo>
                  <a:pt x="490" y="360"/>
                </a:lnTo>
                <a:lnTo>
                  <a:pt x="485" y="373"/>
                </a:lnTo>
                <a:lnTo>
                  <a:pt x="479" y="386"/>
                </a:lnTo>
                <a:lnTo>
                  <a:pt x="472" y="398"/>
                </a:lnTo>
                <a:lnTo>
                  <a:pt x="464" y="408"/>
                </a:lnTo>
                <a:lnTo>
                  <a:pt x="454" y="417"/>
                </a:lnTo>
                <a:lnTo>
                  <a:pt x="444" y="425"/>
                </a:lnTo>
                <a:lnTo>
                  <a:pt x="433" y="431"/>
                </a:lnTo>
                <a:lnTo>
                  <a:pt x="420" y="436"/>
                </a:lnTo>
                <a:lnTo>
                  <a:pt x="408" y="439"/>
                </a:lnTo>
                <a:lnTo>
                  <a:pt x="395" y="442"/>
                </a:lnTo>
                <a:lnTo>
                  <a:pt x="383" y="444"/>
                </a:lnTo>
                <a:lnTo>
                  <a:pt x="370" y="445"/>
                </a:lnTo>
                <a:lnTo>
                  <a:pt x="358" y="445"/>
                </a:lnTo>
                <a:lnTo>
                  <a:pt x="347" y="445"/>
                </a:lnTo>
                <a:lnTo>
                  <a:pt x="337" y="445"/>
                </a:lnTo>
                <a:lnTo>
                  <a:pt x="327" y="445"/>
                </a:lnTo>
                <a:lnTo>
                  <a:pt x="322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49" y="401"/>
                </a:moveTo>
                <a:lnTo>
                  <a:pt x="327" y="401"/>
                </a:lnTo>
                <a:lnTo>
                  <a:pt x="349" y="400"/>
                </a:lnTo>
                <a:lnTo>
                  <a:pt x="370" y="398"/>
                </a:lnTo>
                <a:lnTo>
                  <a:pt x="379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09" y="385"/>
                </a:lnTo>
                <a:lnTo>
                  <a:pt x="415" y="381"/>
                </a:lnTo>
                <a:lnTo>
                  <a:pt x="421" y="377"/>
                </a:lnTo>
                <a:lnTo>
                  <a:pt x="425" y="373"/>
                </a:lnTo>
                <a:lnTo>
                  <a:pt x="430" y="368"/>
                </a:lnTo>
                <a:lnTo>
                  <a:pt x="433" y="363"/>
                </a:lnTo>
                <a:lnTo>
                  <a:pt x="436" y="358"/>
                </a:lnTo>
                <a:lnTo>
                  <a:pt x="439" y="352"/>
                </a:lnTo>
                <a:lnTo>
                  <a:pt x="442" y="339"/>
                </a:lnTo>
                <a:lnTo>
                  <a:pt x="446" y="325"/>
                </a:lnTo>
                <a:lnTo>
                  <a:pt x="449" y="310"/>
                </a:lnTo>
                <a:lnTo>
                  <a:pt x="451" y="293"/>
                </a:lnTo>
                <a:lnTo>
                  <a:pt x="453" y="276"/>
                </a:lnTo>
                <a:lnTo>
                  <a:pt x="454" y="257"/>
                </a:lnTo>
                <a:lnTo>
                  <a:pt x="455" y="238"/>
                </a:lnTo>
                <a:lnTo>
                  <a:pt x="455" y="218"/>
                </a:lnTo>
                <a:lnTo>
                  <a:pt x="455" y="197"/>
                </a:lnTo>
                <a:lnTo>
                  <a:pt x="454" y="179"/>
                </a:lnTo>
                <a:lnTo>
                  <a:pt x="453" y="161"/>
                </a:lnTo>
                <a:lnTo>
                  <a:pt x="451" y="145"/>
                </a:lnTo>
                <a:lnTo>
                  <a:pt x="448" y="130"/>
                </a:lnTo>
                <a:lnTo>
                  <a:pt x="445" y="115"/>
                </a:lnTo>
                <a:lnTo>
                  <a:pt x="442" y="102"/>
                </a:lnTo>
                <a:lnTo>
                  <a:pt x="437" y="91"/>
                </a:lnTo>
                <a:lnTo>
                  <a:pt x="435" y="85"/>
                </a:lnTo>
                <a:lnTo>
                  <a:pt x="432" y="80"/>
                </a:lnTo>
                <a:lnTo>
                  <a:pt x="428" y="76"/>
                </a:lnTo>
                <a:lnTo>
                  <a:pt x="424" y="71"/>
                </a:lnTo>
                <a:lnTo>
                  <a:pt x="420" y="67"/>
                </a:lnTo>
                <a:lnTo>
                  <a:pt x="414" y="64"/>
                </a:lnTo>
                <a:lnTo>
                  <a:pt x="409" y="60"/>
                </a:lnTo>
                <a:lnTo>
                  <a:pt x="402" y="57"/>
                </a:lnTo>
                <a:lnTo>
                  <a:pt x="388" y="52"/>
                </a:lnTo>
                <a:lnTo>
                  <a:pt x="372" y="49"/>
                </a:lnTo>
                <a:lnTo>
                  <a:pt x="353" y="47"/>
                </a:lnTo>
                <a:lnTo>
                  <a:pt x="332" y="46"/>
                </a:lnTo>
                <a:lnTo>
                  <a:pt x="49" y="46"/>
                </a:lnTo>
                <a:lnTo>
                  <a:pt x="49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6" name="Freeform 161">
            <a:extLst>
              <a:ext uri="{FF2B5EF4-FFF2-40B4-BE49-F238E27FC236}">
                <a16:creationId xmlns="" xmlns:a16="http://schemas.microsoft.com/office/drawing/2014/main" id="{00000000-0008-0000-0000-000028060000}"/>
              </a:ext>
            </a:extLst>
          </xdr:cNvPr>
          <xdr:cNvSpPr>
            <a:spLocks/>
          </xdr:cNvSpPr>
        </xdr:nvSpPr>
        <xdr:spPr bwMode="auto">
          <a:xfrm>
            <a:off x="160" y="104"/>
            <a:ext cx="5" cy="5"/>
          </a:xfrm>
          <a:custGeom>
            <a:avLst/>
            <a:gdLst>
              <a:gd name="T0" fmla="*/ 0 w 414"/>
              <a:gd name="T1" fmla="*/ 0 h 445"/>
              <a:gd name="T2" fmla="*/ 0 w 414"/>
              <a:gd name="T3" fmla="*/ 0 h 445"/>
              <a:gd name="T4" fmla="*/ 0 w 414"/>
              <a:gd name="T5" fmla="*/ 0 h 445"/>
              <a:gd name="T6" fmla="*/ 0 w 414"/>
              <a:gd name="T7" fmla="*/ 0 h 445"/>
              <a:gd name="T8" fmla="*/ 0 w 414"/>
              <a:gd name="T9" fmla="*/ 0 h 445"/>
              <a:gd name="T10" fmla="*/ 0 w 414"/>
              <a:gd name="T11" fmla="*/ 0 h 445"/>
              <a:gd name="T12" fmla="*/ 0 w 414"/>
              <a:gd name="T13" fmla="*/ 0 h 445"/>
              <a:gd name="T14" fmla="*/ 0 w 414"/>
              <a:gd name="T15" fmla="*/ 0 h 445"/>
              <a:gd name="T16" fmla="*/ 0 w 414"/>
              <a:gd name="T17" fmla="*/ 0 h 445"/>
              <a:gd name="T18" fmla="*/ 0 w 414"/>
              <a:gd name="T19" fmla="*/ 0 h 445"/>
              <a:gd name="T20" fmla="*/ 0 w 414"/>
              <a:gd name="T21" fmla="*/ 0 h 445"/>
              <a:gd name="T22" fmla="*/ 0 w 414"/>
              <a:gd name="T23" fmla="*/ 0 h 445"/>
              <a:gd name="T24" fmla="*/ 0 w 414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4"/>
              <a:gd name="T40" fmla="*/ 0 h 445"/>
              <a:gd name="T41" fmla="*/ 414 w 414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4" h="445">
                <a:moveTo>
                  <a:pt x="51" y="46"/>
                </a:moveTo>
                <a:lnTo>
                  <a:pt x="51" y="192"/>
                </a:lnTo>
                <a:lnTo>
                  <a:pt x="397" y="192"/>
                </a:lnTo>
                <a:lnTo>
                  <a:pt x="397" y="238"/>
                </a:lnTo>
                <a:lnTo>
                  <a:pt x="51" y="238"/>
                </a:lnTo>
                <a:lnTo>
                  <a:pt x="51" y="401"/>
                </a:lnTo>
                <a:lnTo>
                  <a:pt x="414" y="401"/>
                </a:lnTo>
                <a:lnTo>
                  <a:pt x="414" y="445"/>
                </a:lnTo>
                <a:lnTo>
                  <a:pt x="0" y="445"/>
                </a:lnTo>
                <a:lnTo>
                  <a:pt x="0" y="0"/>
                </a:lnTo>
                <a:lnTo>
                  <a:pt x="410" y="0"/>
                </a:lnTo>
                <a:lnTo>
                  <a:pt x="410" y="46"/>
                </a:lnTo>
                <a:lnTo>
                  <a:pt x="51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7" name="Freeform 162">
            <a:extLst>
              <a:ext uri="{FF2B5EF4-FFF2-40B4-BE49-F238E27FC236}">
                <a16:creationId xmlns="" xmlns:a16="http://schemas.microsoft.com/office/drawing/2014/main" id="{00000000-0008-0000-0000-000029060000}"/>
              </a:ext>
            </a:extLst>
          </xdr:cNvPr>
          <xdr:cNvSpPr>
            <a:spLocks/>
          </xdr:cNvSpPr>
        </xdr:nvSpPr>
        <xdr:spPr bwMode="auto">
          <a:xfrm>
            <a:off x="168" y="104"/>
            <a:ext cx="5" cy="5"/>
          </a:xfrm>
          <a:custGeom>
            <a:avLst/>
            <a:gdLst>
              <a:gd name="T0" fmla="*/ 0 w 393"/>
              <a:gd name="T1" fmla="*/ 0 h 445"/>
              <a:gd name="T2" fmla="*/ 0 w 393"/>
              <a:gd name="T3" fmla="*/ 0 h 445"/>
              <a:gd name="T4" fmla="*/ 0 w 393"/>
              <a:gd name="T5" fmla="*/ 0 h 445"/>
              <a:gd name="T6" fmla="*/ 0 w 393"/>
              <a:gd name="T7" fmla="*/ 0 h 445"/>
              <a:gd name="T8" fmla="*/ 0 w 393"/>
              <a:gd name="T9" fmla="*/ 0 h 445"/>
              <a:gd name="T10" fmla="*/ 0 w 393"/>
              <a:gd name="T11" fmla="*/ 0 h 445"/>
              <a:gd name="T12" fmla="*/ 0 w 393"/>
              <a:gd name="T13" fmla="*/ 0 h 445"/>
              <a:gd name="T14" fmla="*/ 0 w 393"/>
              <a:gd name="T15" fmla="*/ 0 h 445"/>
              <a:gd name="T16" fmla="*/ 0 w 393"/>
              <a:gd name="T17" fmla="*/ 0 h 445"/>
              <a:gd name="T18" fmla="*/ 0 w 393"/>
              <a:gd name="T19" fmla="*/ 0 h 445"/>
              <a:gd name="T20" fmla="*/ 0 w 393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93"/>
              <a:gd name="T34" fmla="*/ 0 h 445"/>
              <a:gd name="T35" fmla="*/ 393 w 393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93" h="445">
                <a:moveTo>
                  <a:pt x="49" y="46"/>
                </a:moveTo>
                <a:lnTo>
                  <a:pt x="49" y="194"/>
                </a:lnTo>
                <a:lnTo>
                  <a:pt x="376" y="194"/>
                </a:lnTo>
                <a:lnTo>
                  <a:pt x="376" y="239"/>
                </a:lnTo>
                <a:lnTo>
                  <a:pt x="49" y="239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lnTo>
                  <a:pt x="393" y="0"/>
                </a:lnTo>
                <a:lnTo>
                  <a:pt x="393" y="46"/>
                </a:lnTo>
                <a:lnTo>
                  <a:pt x="49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8" name="Freeform 163">
            <a:extLst>
              <a:ext uri="{FF2B5EF4-FFF2-40B4-BE49-F238E27FC236}">
                <a16:creationId xmlns="" xmlns:a16="http://schemas.microsoft.com/office/drawing/2014/main" id="{00000000-0008-0000-0000-00002A060000}"/>
              </a:ext>
            </a:extLst>
          </xdr:cNvPr>
          <xdr:cNvSpPr>
            <a:spLocks noEditPoints="1"/>
          </xdr:cNvSpPr>
        </xdr:nvSpPr>
        <xdr:spPr bwMode="auto">
          <a:xfrm>
            <a:off x="174" y="104"/>
            <a:ext cx="6" cy="5"/>
          </a:xfrm>
          <a:custGeom>
            <a:avLst/>
            <a:gdLst>
              <a:gd name="T0" fmla="*/ 0 w 529"/>
              <a:gd name="T1" fmla="*/ 0 h 454"/>
              <a:gd name="T2" fmla="*/ 0 w 529"/>
              <a:gd name="T3" fmla="*/ 0 h 454"/>
              <a:gd name="T4" fmla="*/ 0 w 529"/>
              <a:gd name="T5" fmla="*/ 0 h 454"/>
              <a:gd name="T6" fmla="*/ 0 w 529"/>
              <a:gd name="T7" fmla="*/ 0 h 454"/>
              <a:gd name="T8" fmla="*/ 0 w 529"/>
              <a:gd name="T9" fmla="*/ 0 h 454"/>
              <a:gd name="T10" fmla="*/ 0 w 529"/>
              <a:gd name="T11" fmla="*/ 0 h 454"/>
              <a:gd name="T12" fmla="*/ 0 w 529"/>
              <a:gd name="T13" fmla="*/ 0 h 454"/>
              <a:gd name="T14" fmla="*/ 0 w 529"/>
              <a:gd name="T15" fmla="*/ 0 h 454"/>
              <a:gd name="T16" fmla="*/ 0 w 529"/>
              <a:gd name="T17" fmla="*/ 0 h 454"/>
              <a:gd name="T18" fmla="*/ 0 w 529"/>
              <a:gd name="T19" fmla="*/ 0 h 454"/>
              <a:gd name="T20" fmla="*/ 0 w 529"/>
              <a:gd name="T21" fmla="*/ 0 h 454"/>
              <a:gd name="T22" fmla="*/ 0 w 529"/>
              <a:gd name="T23" fmla="*/ 0 h 454"/>
              <a:gd name="T24" fmla="*/ 0 w 529"/>
              <a:gd name="T25" fmla="*/ 0 h 454"/>
              <a:gd name="T26" fmla="*/ 0 w 529"/>
              <a:gd name="T27" fmla="*/ 0 h 454"/>
              <a:gd name="T28" fmla="*/ 0 w 529"/>
              <a:gd name="T29" fmla="*/ 0 h 454"/>
              <a:gd name="T30" fmla="*/ 0 w 529"/>
              <a:gd name="T31" fmla="*/ 0 h 454"/>
              <a:gd name="T32" fmla="*/ 0 w 529"/>
              <a:gd name="T33" fmla="*/ 0 h 454"/>
              <a:gd name="T34" fmla="*/ 0 w 529"/>
              <a:gd name="T35" fmla="*/ 0 h 454"/>
              <a:gd name="T36" fmla="*/ 0 w 529"/>
              <a:gd name="T37" fmla="*/ 0 h 454"/>
              <a:gd name="T38" fmla="*/ 0 w 529"/>
              <a:gd name="T39" fmla="*/ 0 h 454"/>
              <a:gd name="T40" fmla="*/ 0 w 529"/>
              <a:gd name="T41" fmla="*/ 0 h 454"/>
              <a:gd name="T42" fmla="*/ 0 w 529"/>
              <a:gd name="T43" fmla="*/ 0 h 454"/>
              <a:gd name="T44" fmla="*/ 0 w 529"/>
              <a:gd name="T45" fmla="*/ 0 h 454"/>
              <a:gd name="T46" fmla="*/ 0 w 529"/>
              <a:gd name="T47" fmla="*/ 0 h 454"/>
              <a:gd name="T48" fmla="*/ 0 w 529"/>
              <a:gd name="T49" fmla="*/ 0 h 454"/>
              <a:gd name="T50" fmla="*/ 0 w 529"/>
              <a:gd name="T51" fmla="*/ 0 h 454"/>
              <a:gd name="T52" fmla="*/ 0 w 529"/>
              <a:gd name="T53" fmla="*/ 0 h 454"/>
              <a:gd name="T54" fmla="*/ 0 w 529"/>
              <a:gd name="T55" fmla="*/ 0 h 454"/>
              <a:gd name="T56" fmla="*/ 0 w 529"/>
              <a:gd name="T57" fmla="*/ 0 h 454"/>
              <a:gd name="T58" fmla="*/ 0 w 529"/>
              <a:gd name="T59" fmla="*/ 0 h 454"/>
              <a:gd name="T60" fmla="*/ 0 w 529"/>
              <a:gd name="T61" fmla="*/ 0 h 454"/>
              <a:gd name="T62" fmla="*/ 0 w 529"/>
              <a:gd name="T63" fmla="*/ 0 h 454"/>
              <a:gd name="T64" fmla="*/ 0 w 529"/>
              <a:gd name="T65" fmla="*/ 0 h 454"/>
              <a:gd name="T66" fmla="*/ 0 w 529"/>
              <a:gd name="T67" fmla="*/ 0 h 454"/>
              <a:gd name="T68" fmla="*/ 0 w 529"/>
              <a:gd name="T69" fmla="*/ 0 h 454"/>
              <a:gd name="T70" fmla="*/ 0 w 529"/>
              <a:gd name="T71" fmla="*/ 0 h 454"/>
              <a:gd name="T72" fmla="*/ 0 w 529"/>
              <a:gd name="T73" fmla="*/ 0 h 454"/>
              <a:gd name="T74" fmla="*/ 0 w 529"/>
              <a:gd name="T75" fmla="*/ 0 h 454"/>
              <a:gd name="T76" fmla="*/ 0 w 529"/>
              <a:gd name="T77" fmla="*/ 0 h 454"/>
              <a:gd name="T78" fmla="*/ 0 w 529"/>
              <a:gd name="T79" fmla="*/ 0 h 454"/>
              <a:gd name="T80" fmla="*/ 0 w 529"/>
              <a:gd name="T81" fmla="*/ 0 h 454"/>
              <a:gd name="T82" fmla="*/ 0 w 529"/>
              <a:gd name="T83" fmla="*/ 0 h 454"/>
              <a:gd name="T84" fmla="*/ 0 w 529"/>
              <a:gd name="T85" fmla="*/ 0 h 454"/>
              <a:gd name="T86" fmla="*/ 0 w 529"/>
              <a:gd name="T87" fmla="*/ 0 h 454"/>
              <a:gd name="T88" fmla="*/ 0 w 529"/>
              <a:gd name="T89" fmla="*/ 0 h 454"/>
              <a:gd name="T90" fmla="*/ 0 w 529"/>
              <a:gd name="T91" fmla="*/ 0 h 454"/>
              <a:gd name="T92" fmla="*/ 0 w 529"/>
              <a:gd name="T93" fmla="*/ 0 h 454"/>
              <a:gd name="T94" fmla="*/ 0 w 529"/>
              <a:gd name="T95" fmla="*/ 0 h 454"/>
              <a:gd name="T96" fmla="*/ 0 w 529"/>
              <a:gd name="T97" fmla="*/ 0 h 454"/>
              <a:gd name="T98" fmla="*/ 0 w 529"/>
              <a:gd name="T99" fmla="*/ 0 h 454"/>
              <a:gd name="T100" fmla="*/ 0 w 529"/>
              <a:gd name="T101" fmla="*/ 0 h 454"/>
              <a:gd name="T102" fmla="*/ 0 w 529"/>
              <a:gd name="T103" fmla="*/ 0 h 454"/>
              <a:gd name="T104" fmla="*/ 0 w 529"/>
              <a:gd name="T105" fmla="*/ 0 h 454"/>
              <a:gd name="T106" fmla="*/ 0 w 529"/>
              <a:gd name="T107" fmla="*/ 0 h 454"/>
              <a:gd name="T108" fmla="*/ 0 w 529"/>
              <a:gd name="T109" fmla="*/ 0 h 454"/>
              <a:gd name="T110" fmla="*/ 0 w 529"/>
              <a:gd name="T111" fmla="*/ 0 h 454"/>
              <a:gd name="T112" fmla="*/ 0 w 529"/>
              <a:gd name="T113" fmla="*/ 0 h 454"/>
              <a:gd name="T114" fmla="*/ 0 w 529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29"/>
              <a:gd name="T175" fmla="*/ 0 h 454"/>
              <a:gd name="T176" fmla="*/ 529 w 529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29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2" y="142"/>
                </a:lnTo>
                <a:lnTo>
                  <a:pt x="3" y="130"/>
                </a:lnTo>
                <a:lnTo>
                  <a:pt x="5" y="118"/>
                </a:lnTo>
                <a:lnTo>
                  <a:pt x="7" y="108"/>
                </a:lnTo>
                <a:lnTo>
                  <a:pt x="8" y="97"/>
                </a:lnTo>
                <a:lnTo>
                  <a:pt x="12" y="83"/>
                </a:lnTo>
                <a:lnTo>
                  <a:pt x="16" y="70"/>
                </a:lnTo>
                <a:lnTo>
                  <a:pt x="21" y="59"/>
                </a:lnTo>
                <a:lnTo>
                  <a:pt x="27" y="49"/>
                </a:lnTo>
                <a:lnTo>
                  <a:pt x="34" y="40"/>
                </a:lnTo>
                <a:lnTo>
                  <a:pt x="41" y="31"/>
                </a:lnTo>
                <a:lnTo>
                  <a:pt x="49" y="25"/>
                </a:lnTo>
                <a:lnTo>
                  <a:pt x="58" y="20"/>
                </a:lnTo>
                <a:lnTo>
                  <a:pt x="68" y="16"/>
                </a:lnTo>
                <a:lnTo>
                  <a:pt x="78" y="13"/>
                </a:lnTo>
                <a:lnTo>
                  <a:pt x="88" y="10"/>
                </a:lnTo>
                <a:lnTo>
                  <a:pt x="99" y="7"/>
                </a:lnTo>
                <a:lnTo>
                  <a:pt x="110" y="5"/>
                </a:lnTo>
                <a:lnTo>
                  <a:pt x="122" y="3"/>
                </a:lnTo>
                <a:lnTo>
                  <a:pt x="134" y="2"/>
                </a:lnTo>
                <a:lnTo>
                  <a:pt x="146" y="2"/>
                </a:lnTo>
                <a:lnTo>
                  <a:pt x="158" y="1"/>
                </a:lnTo>
                <a:lnTo>
                  <a:pt x="169" y="1"/>
                </a:lnTo>
                <a:lnTo>
                  <a:pt x="180" y="1"/>
                </a:lnTo>
                <a:lnTo>
                  <a:pt x="192" y="1"/>
                </a:lnTo>
                <a:lnTo>
                  <a:pt x="203" y="1"/>
                </a:lnTo>
                <a:lnTo>
                  <a:pt x="214" y="1"/>
                </a:lnTo>
                <a:lnTo>
                  <a:pt x="226" y="0"/>
                </a:lnTo>
                <a:lnTo>
                  <a:pt x="237" y="0"/>
                </a:lnTo>
                <a:lnTo>
                  <a:pt x="249" y="0"/>
                </a:lnTo>
                <a:lnTo>
                  <a:pt x="260" y="0"/>
                </a:lnTo>
                <a:lnTo>
                  <a:pt x="271" y="0"/>
                </a:lnTo>
                <a:lnTo>
                  <a:pt x="283" y="0"/>
                </a:lnTo>
                <a:lnTo>
                  <a:pt x="294" y="0"/>
                </a:lnTo>
                <a:lnTo>
                  <a:pt x="305" y="0"/>
                </a:lnTo>
                <a:lnTo>
                  <a:pt x="317" y="0"/>
                </a:lnTo>
                <a:lnTo>
                  <a:pt x="328" y="0"/>
                </a:lnTo>
                <a:lnTo>
                  <a:pt x="359" y="1"/>
                </a:lnTo>
                <a:lnTo>
                  <a:pt x="387" y="3"/>
                </a:lnTo>
                <a:lnTo>
                  <a:pt x="412" y="6"/>
                </a:lnTo>
                <a:lnTo>
                  <a:pt x="434" y="10"/>
                </a:lnTo>
                <a:lnTo>
                  <a:pt x="453" y="15"/>
                </a:lnTo>
                <a:lnTo>
                  <a:pt x="469" y="21"/>
                </a:lnTo>
                <a:lnTo>
                  <a:pt x="476" y="24"/>
                </a:lnTo>
                <a:lnTo>
                  <a:pt x="482" y="28"/>
                </a:lnTo>
                <a:lnTo>
                  <a:pt x="488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09" y="62"/>
                </a:lnTo>
                <a:lnTo>
                  <a:pt x="515" y="79"/>
                </a:lnTo>
                <a:lnTo>
                  <a:pt x="520" y="99"/>
                </a:lnTo>
                <a:lnTo>
                  <a:pt x="524" y="121"/>
                </a:lnTo>
                <a:lnTo>
                  <a:pt x="527" y="148"/>
                </a:lnTo>
                <a:lnTo>
                  <a:pt x="529" y="177"/>
                </a:lnTo>
                <a:lnTo>
                  <a:pt x="529" y="210"/>
                </a:lnTo>
                <a:lnTo>
                  <a:pt x="529" y="225"/>
                </a:lnTo>
                <a:lnTo>
                  <a:pt x="529" y="240"/>
                </a:lnTo>
                <a:lnTo>
                  <a:pt x="529" y="255"/>
                </a:lnTo>
                <a:lnTo>
                  <a:pt x="529" y="270"/>
                </a:lnTo>
                <a:lnTo>
                  <a:pt x="528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3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8" y="420"/>
                </a:lnTo>
                <a:lnTo>
                  <a:pt x="480" y="426"/>
                </a:lnTo>
                <a:lnTo>
                  <a:pt x="471" y="432"/>
                </a:lnTo>
                <a:lnTo>
                  <a:pt x="461" y="437"/>
                </a:lnTo>
                <a:lnTo>
                  <a:pt x="451" y="441"/>
                </a:lnTo>
                <a:lnTo>
                  <a:pt x="439" y="444"/>
                </a:lnTo>
                <a:lnTo>
                  <a:pt x="427" y="447"/>
                </a:lnTo>
                <a:lnTo>
                  <a:pt x="413" y="449"/>
                </a:lnTo>
                <a:lnTo>
                  <a:pt x="399" y="451"/>
                </a:lnTo>
                <a:lnTo>
                  <a:pt x="386" y="452"/>
                </a:lnTo>
                <a:lnTo>
                  <a:pt x="374" y="453"/>
                </a:lnTo>
                <a:lnTo>
                  <a:pt x="360" y="453"/>
                </a:lnTo>
                <a:lnTo>
                  <a:pt x="347" y="454"/>
                </a:lnTo>
                <a:lnTo>
                  <a:pt x="335" y="454"/>
                </a:lnTo>
                <a:lnTo>
                  <a:pt x="322" y="454"/>
                </a:lnTo>
                <a:lnTo>
                  <a:pt x="309" y="454"/>
                </a:lnTo>
                <a:lnTo>
                  <a:pt x="297" y="454"/>
                </a:lnTo>
                <a:lnTo>
                  <a:pt x="205" y="454"/>
                </a:lnTo>
                <a:lnTo>
                  <a:pt x="194" y="454"/>
                </a:lnTo>
                <a:lnTo>
                  <a:pt x="183" y="454"/>
                </a:lnTo>
                <a:lnTo>
                  <a:pt x="172" y="454"/>
                </a:lnTo>
                <a:lnTo>
                  <a:pt x="161" y="453"/>
                </a:lnTo>
                <a:lnTo>
                  <a:pt x="150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4" y="449"/>
                </a:lnTo>
                <a:lnTo>
                  <a:pt x="111" y="449"/>
                </a:lnTo>
                <a:lnTo>
                  <a:pt x="107" y="449"/>
                </a:lnTo>
                <a:lnTo>
                  <a:pt x="104" y="449"/>
                </a:lnTo>
                <a:lnTo>
                  <a:pt x="93" y="446"/>
                </a:lnTo>
                <a:lnTo>
                  <a:pt x="81" y="443"/>
                </a:lnTo>
                <a:lnTo>
                  <a:pt x="70" y="439"/>
                </a:lnTo>
                <a:lnTo>
                  <a:pt x="59" y="434"/>
                </a:lnTo>
                <a:lnTo>
                  <a:pt x="49" y="429"/>
                </a:lnTo>
                <a:lnTo>
                  <a:pt x="40" y="421"/>
                </a:lnTo>
                <a:lnTo>
                  <a:pt x="32" y="412"/>
                </a:lnTo>
                <a:lnTo>
                  <a:pt x="24" y="402"/>
                </a:lnTo>
                <a:lnTo>
                  <a:pt x="20" y="391"/>
                </a:lnTo>
                <a:lnTo>
                  <a:pt x="15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3" y="322"/>
                </a:lnTo>
                <a:lnTo>
                  <a:pt x="2" y="308"/>
                </a:lnTo>
                <a:lnTo>
                  <a:pt x="2" y="298"/>
                </a:lnTo>
                <a:lnTo>
                  <a:pt x="1" y="288"/>
                </a:lnTo>
                <a:lnTo>
                  <a:pt x="0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1" y="229"/>
                </a:moveTo>
                <a:lnTo>
                  <a:pt x="51" y="261"/>
                </a:lnTo>
                <a:lnTo>
                  <a:pt x="52" y="279"/>
                </a:lnTo>
                <a:lnTo>
                  <a:pt x="52" y="295"/>
                </a:lnTo>
                <a:lnTo>
                  <a:pt x="53" y="311"/>
                </a:lnTo>
                <a:lnTo>
                  <a:pt x="55" y="325"/>
                </a:lnTo>
                <a:lnTo>
                  <a:pt x="57" y="338"/>
                </a:lnTo>
                <a:lnTo>
                  <a:pt x="59" y="350"/>
                </a:lnTo>
                <a:lnTo>
                  <a:pt x="62" y="360"/>
                </a:lnTo>
                <a:lnTo>
                  <a:pt x="66" y="369"/>
                </a:lnTo>
                <a:lnTo>
                  <a:pt x="68" y="373"/>
                </a:lnTo>
                <a:lnTo>
                  <a:pt x="70" y="377"/>
                </a:lnTo>
                <a:lnTo>
                  <a:pt x="73" y="381"/>
                </a:lnTo>
                <a:lnTo>
                  <a:pt x="76" y="384"/>
                </a:lnTo>
                <a:lnTo>
                  <a:pt x="85" y="390"/>
                </a:lnTo>
                <a:lnTo>
                  <a:pt x="95" y="395"/>
                </a:lnTo>
                <a:lnTo>
                  <a:pt x="107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1" y="407"/>
                </a:lnTo>
                <a:lnTo>
                  <a:pt x="314" y="408"/>
                </a:lnTo>
                <a:lnTo>
                  <a:pt x="326" y="408"/>
                </a:lnTo>
                <a:lnTo>
                  <a:pt x="339" y="408"/>
                </a:lnTo>
                <a:lnTo>
                  <a:pt x="351" y="407"/>
                </a:lnTo>
                <a:lnTo>
                  <a:pt x="364" y="406"/>
                </a:lnTo>
                <a:lnTo>
                  <a:pt x="377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4" y="399"/>
                </a:lnTo>
                <a:lnTo>
                  <a:pt x="434" y="395"/>
                </a:lnTo>
                <a:lnTo>
                  <a:pt x="442" y="391"/>
                </a:lnTo>
                <a:lnTo>
                  <a:pt x="449" y="386"/>
                </a:lnTo>
                <a:lnTo>
                  <a:pt x="455" y="381"/>
                </a:lnTo>
                <a:lnTo>
                  <a:pt x="460" y="374"/>
                </a:lnTo>
                <a:lnTo>
                  <a:pt x="463" y="367"/>
                </a:lnTo>
                <a:lnTo>
                  <a:pt x="469" y="351"/>
                </a:lnTo>
                <a:lnTo>
                  <a:pt x="473" y="333"/>
                </a:lnTo>
                <a:lnTo>
                  <a:pt x="475" y="313"/>
                </a:lnTo>
                <a:lnTo>
                  <a:pt x="476" y="290"/>
                </a:lnTo>
                <a:lnTo>
                  <a:pt x="476" y="278"/>
                </a:lnTo>
                <a:lnTo>
                  <a:pt x="476" y="267"/>
                </a:lnTo>
                <a:lnTo>
                  <a:pt x="476" y="256"/>
                </a:lnTo>
                <a:lnTo>
                  <a:pt x="476" y="244"/>
                </a:lnTo>
                <a:lnTo>
                  <a:pt x="477" y="233"/>
                </a:lnTo>
                <a:lnTo>
                  <a:pt x="477" y="222"/>
                </a:lnTo>
                <a:lnTo>
                  <a:pt x="477" y="210"/>
                </a:lnTo>
                <a:lnTo>
                  <a:pt x="477" y="198"/>
                </a:lnTo>
                <a:lnTo>
                  <a:pt x="477" y="188"/>
                </a:lnTo>
                <a:lnTo>
                  <a:pt x="477" y="177"/>
                </a:lnTo>
                <a:lnTo>
                  <a:pt x="476" y="165"/>
                </a:lnTo>
                <a:lnTo>
                  <a:pt x="476" y="154"/>
                </a:lnTo>
                <a:lnTo>
                  <a:pt x="475" y="143"/>
                </a:lnTo>
                <a:lnTo>
                  <a:pt x="474" y="132"/>
                </a:lnTo>
                <a:lnTo>
                  <a:pt x="473" y="121"/>
                </a:lnTo>
                <a:lnTo>
                  <a:pt x="471" y="110"/>
                </a:lnTo>
                <a:lnTo>
                  <a:pt x="469" y="101"/>
                </a:lnTo>
                <a:lnTo>
                  <a:pt x="467" y="92"/>
                </a:lnTo>
                <a:lnTo>
                  <a:pt x="463" y="84"/>
                </a:lnTo>
                <a:lnTo>
                  <a:pt x="460" y="77"/>
                </a:lnTo>
                <a:lnTo>
                  <a:pt x="455" y="71"/>
                </a:lnTo>
                <a:lnTo>
                  <a:pt x="448" y="65"/>
                </a:lnTo>
                <a:lnTo>
                  <a:pt x="441" y="61"/>
                </a:lnTo>
                <a:lnTo>
                  <a:pt x="434" y="57"/>
                </a:lnTo>
                <a:lnTo>
                  <a:pt x="433" y="57"/>
                </a:lnTo>
                <a:lnTo>
                  <a:pt x="432" y="56"/>
                </a:lnTo>
                <a:lnTo>
                  <a:pt x="431" y="56"/>
                </a:lnTo>
                <a:lnTo>
                  <a:pt x="430" y="56"/>
                </a:lnTo>
                <a:lnTo>
                  <a:pt x="420" y="53"/>
                </a:lnTo>
                <a:lnTo>
                  <a:pt x="409" y="52"/>
                </a:lnTo>
                <a:lnTo>
                  <a:pt x="398" y="50"/>
                </a:lnTo>
                <a:lnTo>
                  <a:pt x="387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1" y="49"/>
                </a:lnTo>
                <a:lnTo>
                  <a:pt x="264" y="48"/>
                </a:lnTo>
                <a:lnTo>
                  <a:pt x="168" y="50"/>
                </a:lnTo>
                <a:lnTo>
                  <a:pt x="152" y="50"/>
                </a:lnTo>
                <a:lnTo>
                  <a:pt x="138" y="51"/>
                </a:lnTo>
                <a:lnTo>
                  <a:pt x="125" y="53"/>
                </a:lnTo>
                <a:lnTo>
                  <a:pt x="112" y="55"/>
                </a:lnTo>
                <a:lnTo>
                  <a:pt x="101" y="58"/>
                </a:lnTo>
                <a:lnTo>
                  <a:pt x="92" y="61"/>
                </a:lnTo>
                <a:lnTo>
                  <a:pt x="85" y="65"/>
                </a:lnTo>
                <a:lnTo>
                  <a:pt x="78" y="69"/>
                </a:lnTo>
                <a:lnTo>
                  <a:pt x="73" y="74"/>
                </a:lnTo>
                <a:lnTo>
                  <a:pt x="68" y="82"/>
                </a:lnTo>
                <a:lnTo>
                  <a:pt x="64" y="91"/>
                </a:lnTo>
                <a:lnTo>
                  <a:pt x="60" y="101"/>
                </a:lnTo>
                <a:lnTo>
                  <a:pt x="58" y="114"/>
                </a:lnTo>
                <a:lnTo>
                  <a:pt x="56" y="129"/>
                </a:lnTo>
                <a:lnTo>
                  <a:pt x="54" y="145"/>
                </a:lnTo>
                <a:lnTo>
                  <a:pt x="53" y="163"/>
                </a:lnTo>
                <a:lnTo>
                  <a:pt x="51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9" name="Freeform 164">
            <a:extLst>
              <a:ext uri="{FF2B5EF4-FFF2-40B4-BE49-F238E27FC236}">
                <a16:creationId xmlns="" xmlns:a16="http://schemas.microsoft.com/office/drawing/2014/main" id="{00000000-0008-0000-0000-00002B060000}"/>
              </a:ext>
            </a:extLst>
          </xdr:cNvPr>
          <xdr:cNvSpPr>
            <a:spLocks noEditPoints="1"/>
          </xdr:cNvSpPr>
        </xdr:nvSpPr>
        <xdr:spPr bwMode="auto">
          <a:xfrm>
            <a:off x="181" y="104"/>
            <a:ext cx="6" cy="5"/>
          </a:xfrm>
          <a:custGeom>
            <a:avLst/>
            <a:gdLst>
              <a:gd name="T0" fmla="*/ 0 w 475"/>
              <a:gd name="T1" fmla="*/ 0 h 445"/>
              <a:gd name="T2" fmla="*/ 0 w 475"/>
              <a:gd name="T3" fmla="*/ 0 h 445"/>
              <a:gd name="T4" fmla="*/ 0 w 475"/>
              <a:gd name="T5" fmla="*/ 0 h 445"/>
              <a:gd name="T6" fmla="*/ 0 w 475"/>
              <a:gd name="T7" fmla="*/ 0 h 445"/>
              <a:gd name="T8" fmla="*/ 0 w 475"/>
              <a:gd name="T9" fmla="*/ 0 h 445"/>
              <a:gd name="T10" fmla="*/ 0 w 475"/>
              <a:gd name="T11" fmla="*/ 0 h 445"/>
              <a:gd name="T12" fmla="*/ 0 w 475"/>
              <a:gd name="T13" fmla="*/ 0 h 445"/>
              <a:gd name="T14" fmla="*/ 0 w 475"/>
              <a:gd name="T15" fmla="*/ 0 h 445"/>
              <a:gd name="T16" fmla="*/ 0 w 475"/>
              <a:gd name="T17" fmla="*/ 0 h 445"/>
              <a:gd name="T18" fmla="*/ 0 w 475"/>
              <a:gd name="T19" fmla="*/ 0 h 445"/>
              <a:gd name="T20" fmla="*/ 0 w 475"/>
              <a:gd name="T21" fmla="*/ 0 h 445"/>
              <a:gd name="T22" fmla="*/ 0 w 475"/>
              <a:gd name="T23" fmla="*/ 0 h 445"/>
              <a:gd name="T24" fmla="*/ 0 w 475"/>
              <a:gd name="T25" fmla="*/ 0 h 445"/>
              <a:gd name="T26" fmla="*/ 0 w 475"/>
              <a:gd name="T27" fmla="*/ 0 h 445"/>
              <a:gd name="T28" fmla="*/ 0 w 475"/>
              <a:gd name="T29" fmla="*/ 0 h 445"/>
              <a:gd name="T30" fmla="*/ 0 w 475"/>
              <a:gd name="T31" fmla="*/ 0 h 445"/>
              <a:gd name="T32" fmla="*/ 0 w 475"/>
              <a:gd name="T33" fmla="*/ 0 h 445"/>
              <a:gd name="T34" fmla="*/ 0 w 475"/>
              <a:gd name="T35" fmla="*/ 0 h 445"/>
              <a:gd name="T36" fmla="*/ 0 w 475"/>
              <a:gd name="T37" fmla="*/ 0 h 445"/>
              <a:gd name="T38" fmla="*/ 0 w 475"/>
              <a:gd name="T39" fmla="*/ 0 h 445"/>
              <a:gd name="T40" fmla="*/ 0 w 475"/>
              <a:gd name="T41" fmla="*/ 0 h 445"/>
              <a:gd name="T42" fmla="*/ 0 w 475"/>
              <a:gd name="T43" fmla="*/ 0 h 445"/>
              <a:gd name="T44" fmla="*/ 0 w 475"/>
              <a:gd name="T45" fmla="*/ 0 h 445"/>
              <a:gd name="T46" fmla="*/ 0 w 475"/>
              <a:gd name="T47" fmla="*/ 0 h 445"/>
              <a:gd name="T48" fmla="*/ 0 w 475"/>
              <a:gd name="T49" fmla="*/ 0 h 445"/>
              <a:gd name="T50" fmla="*/ 0 w 475"/>
              <a:gd name="T51" fmla="*/ 0 h 445"/>
              <a:gd name="T52" fmla="*/ 0 w 475"/>
              <a:gd name="T53" fmla="*/ 0 h 445"/>
              <a:gd name="T54" fmla="*/ 0 w 475"/>
              <a:gd name="T55" fmla="*/ 0 h 445"/>
              <a:gd name="T56" fmla="*/ 0 w 475"/>
              <a:gd name="T57" fmla="*/ 0 h 445"/>
              <a:gd name="T58" fmla="*/ 0 w 475"/>
              <a:gd name="T59" fmla="*/ 0 h 445"/>
              <a:gd name="T60" fmla="*/ 0 w 475"/>
              <a:gd name="T61" fmla="*/ 0 h 445"/>
              <a:gd name="T62" fmla="*/ 0 w 475"/>
              <a:gd name="T63" fmla="*/ 0 h 445"/>
              <a:gd name="T64" fmla="*/ 0 w 475"/>
              <a:gd name="T65" fmla="*/ 0 h 445"/>
              <a:gd name="T66" fmla="*/ 0 w 475"/>
              <a:gd name="T67" fmla="*/ 0 h 445"/>
              <a:gd name="T68" fmla="*/ 0 w 475"/>
              <a:gd name="T69" fmla="*/ 0 h 445"/>
              <a:gd name="T70" fmla="*/ 0 w 475"/>
              <a:gd name="T71" fmla="*/ 0 h 445"/>
              <a:gd name="T72" fmla="*/ 0 w 475"/>
              <a:gd name="T73" fmla="*/ 0 h 445"/>
              <a:gd name="T74" fmla="*/ 0 w 475"/>
              <a:gd name="T75" fmla="*/ 0 h 445"/>
              <a:gd name="T76" fmla="*/ 0 w 475"/>
              <a:gd name="T77" fmla="*/ 0 h 445"/>
              <a:gd name="T78" fmla="*/ 0 w 475"/>
              <a:gd name="T79" fmla="*/ 0 h 445"/>
              <a:gd name="T80" fmla="*/ 0 w 475"/>
              <a:gd name="T81" fmla="*/ 0 h 445"/>
              <a:gd name="T82" fmla="*/ 0 w 475"/>
              <a:gd name="T83" fmla="*/ 0 h 445"/>
              <a:gd name="T84" fmla="*/ 0 w 475"/>
              <a:gd name="T85" fmla="*/ 0 h 445"/>
              <a:gd name="T86" fmla="*/ 0 w 475"/>
              <a:gd name="T87" fmla="*/ 0 h 445"/>
              <a:gd name="T88" fmla="*/ 0 w 475"/>
              <a:gd name="T89" fmla="*/ 0 h 445"/>
              <a:gd name="T90" fmla="*/ 0 w 475"/>
              <a:gd name="T91" fmla="*/ 0 h 445"/>
              <a:gd name="T92" fmla="*/ 0 w 475"/>
              <a:gd name="T93" fmla="*/ 0 h 445"/>
              <a:gd name="T94" fmla="*/ 0 w 475"/>
              <a:gd name="T95" fmla="*/ 0 h 445"/>
              <a:gd name="T96" fmla="*/ 0 w 475"/>
              <a:gd name="T97" fmla="*/ 0 h 445"/>
              <a:gd name="T98" fmla="*/ 0 w 475"/>
              <a:gd name="T99" fmla="*/ 0 h 445"/>
              <a:gd name="T100" fmla="*/ 0 w 475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5"/>
              <a:gd name="T154" fmla="*/ 0 h 445"/>
              <a:gd name="T155" fmla="*/ 475 w 475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5" h="445">
                <a:moveTo>
                  <a:pt x="0" y="0"/>
                </a:moveTo>
                <a:lnTo>
                  <a:pt x="335" y="0"/>
                </a:lnTo>
                <a:lnTo>
                  <a:pt x="352" y="1"/>
                </a:lnTo>
                <a:lnTo>
                  <a:pt x="369" y="2"/>
                </a:lnTo>
                <a:lnTo>
                  <a:pt x="383" y="4"/>
                </a:lnTo>
                <a:lnTo>
                  <a:pt x="397" y="7"/>
                </a:lnTo>
                <a:lnTo>
                  <a:pt x="409" y="11"/>
                </a:lnTo>
                <a:lnTo>
                  <a:pt x="421" y="15"/>
                </a:lnTo>
                <a:lnTo>
                  <a:pt x="431" y="20"/>
                </a:lnTo>
                <a:lnTo>
                  <a:pt x="440" y="26"/>
                </a:lnTo>
                <a:lnTo>
                  <a:pt x="448" y="34"/>
                </a:lnTo>
                <a:lnTo>
                  <a:pt x="455" y="43"/>
                </a:lnTo>
                <a:lnTo>
                  <a:pt x="461" y="53"/>
                </a:lnTo>
                <a:lnTo>
                  <a:pt x="466" y="66"/>
                </a:lnTo>
                <a:lnTo>
                  <a:pt x="470" y="80"/>
                </a:lnTo>
                <a:lnTo>
                  <a:pt x="473" y="96"/>
                </a:lnTo>
                <a:lnTo>
                  <a:pt x="474" y="113"/>
                </a:lnTo>
                <a:lnTo>
                  <a:pt x="475" y="134"/>
                </a:lnTo>
                <a:lnTo>
                  <a:pt x="475" y="148"/>
                </a:lnTo>
                <a:lnTo>
                  <a:pt x="474" y="160"/>
                </a:lnTo>
                <a:lnTo>
                  <a:pt x="473" y="172"/>
                </a:lnTo>
                <a:lnTo>
                  <a:pt x="471" y="183"/>
                </a:lnTo>
                <a:lnTo>
                  <a:pt x="468" y="192"/>
                </a:lnTo>
                <a:lnTo>
                  <a:pt x="466" y="201"/>
                </a:lnTo>
                <a:lnTo>
                  <a:pt x="462" y="208"/>
                </a:lnTo>
                <a:lnTo>
                  <a:pt x="459" y="215"/>
                </a:lnTo>
                <a:lnTo>
                  <a:pt x="454" y="221"/>
                </a:lnTo>
                <a:lnTo>
                  <a:pt x="448" y="226"/>
                </a:lnTo>
                <a:lnTo>
                  <a:pt x="441" y="230"/>
                </a:lnTo>
                <a:lnTo>
                  <a:pt x="433" y="235"/>
                </a:lnTo>
                <a:lnTo>
                  <a:pt x="423" y="238"/>
                </a:lnTo>
                <a:lnTo>
                  <a:pt x="413" y="242"/>
                </a:lnTo>
                <a:lnTo>
                  <a:pt x="401" y="244"/>
                </a:lnTo>
                <a:lnTo>
                  <a:pt x="388" y="247"/>
                </a:lnTo>
                <a:lnTo>
                  <a:pt x="405" y="250"/>
                </a:lnTo>
                <a:lnTo>
                  <a:pt x="420" y="254"/>
                </a:lnTo>
                <a:lnTo>
                  <a:pt x="434" y="259"/>
                </a:lnTo>
                <a:lnTo>
                  <a:pt x="445" y="266"/>
                </a:lnTo>
                <a:lnTo>
                  <a:pt x="451" y="270"/>
                </a:lnTo>
                <a:lnTo>
                  <a:pt x="455" y="275"/>
                </a:lnTo>
                <a:lnTo>
                  <a:pt x="459" y="281"/>
                </a:lnTo>
                <a:lnTo>
                  <a:pt x="462" y="288"/>
                </a:lnTo>
                <a:lnTo>
                  <a:pt x="464" y="296"/>
                </a:lnTo>
                <a:lnTo>
                  <a:pt x="466" y="306"/>
                </a:lnTo>
                <a:lnTo>
                  <a:pt x="467" y="315"/>
                </a:lnTo>
                <a:lnTo>
                  <a:pt x="467" y="326"/>
                </a:lnTo>
                <a:lnTo>
                  <a:pt x="467" y="445"/>
                </a:lnTo>
                <a:lnTo>
                  <a:pt x="418" y="445"/>
                </a:lnTo>
                <a:lnTo>
                  <a:pt x="418" y="347"/>
                </a:lnTo>
                <a:lnTo>
                  <a:pt x="418" y="335"/>
                </a:lnTo>
                <a:lnTo>
                  <a:pt x="417" y="324"/>
                </a:lnTo>
                <a:lnTo>
                  <a:pt x="416" y="314"/>
                </a:lnTo>
                <a:lnTo>
                  <a:pt x="413" y="304"/>
                </a:lnTo>
                <a:lnTo>
                  <a:pt x="410" y="297"/>
                </a:lnTo>
                <a:lnTo>
                  <a:pt x="407" y="290"/>
                </a:lnTo>
                <a:lnTo>
                  <a:pt x="403" y="285"/>
                </a:lnTo>
                <a:lnTo>
                  <a:pt x="398" y="281"/>
                </a:lnTo>
                <a:lnTo>
                  <a:pt x="392" y="277"/>
                </a:lnTo>
                <a:lnTo>
                  <a:pt x="386" y="274"/>
                </a:lnTo>
                <a:lnTo>
                  <a:pt x="379" y="272"/>
                </a:lnTo>
                <a:lnTo>
                  <a:pt x="371" y="270"/>
                </a:lnTo>
                <a:lnTo>
                  <a:pt x="361" y="268"/>
                </a:lnTo>
                <a:lnTo>
                  <a:pt x="352" y="267"/>
                </a:lnTo>
                <a:lnTo>
                  <a:pt x="342" y="266"/>
                </a:lnTo>
                <a:lnTo>
                  <a:pt x="331" y="266"/>
                </a:lnTo>
                <a:lnTo>
                  <a:pt x="50" y="266"/>
                </a:lnTo>
                <a:lnTo>
                  <a:pt x="50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0" y="221"/>
                </a:moveTo>
                <a:lnTo>
                  <a:pt x="326" y="221"/>
                </a:lnTo>
                <a:lnTo>
                  <a:pt x="339" y="221"/>
                </a:lnTo>
                <a:lnTo>
                  <a:pt x="350" y="220"/>
                </a:lnTo>
                <a:lnTo>
                  <a:pt x="361" y="219"/>
                </a:lnTo>
                <a:lnTo>
                  <a:pt x="372" y="217"/>
                </a:lnTo>
                <a:lnTo>
                  <a:pt x="380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6" y="199"/>
                </a:lnTo>
                <a:lnTo>
                  <a:pt x="411" y="193"/>
                </a:lnTo>
                <a:lnTo>
                  <a:pt x="415" y="185"/>
                </a:lnTo>
                <a:lnTo>
                  <a:pt x="418" y="177"/>
                </a:lnTo>
                <a:lnTo>
                  <a:pt x="420" y="167"/>
                </a:lnTo>
                <a:lnTo>
                  <a:pt x="422" y="156"/>
                </a:lnTo>
                <a:lnTo>
                  <a:pt x="423" y="144"/>
                </a:lnTo>
                <a:lnTo>
                  <a:pt x="423" y="130"/>
                </a:lnTo>
                <a:lnTo>
                  <a:pt x="423" y="116"/>
                </a:lnTo>
                <a:lnTo>
                  <a:pt x="422" y="104"/>
                </a:lnTo>
                <a:lnTo>
                  <a:pt x="420" y="94"/>
                </a:lnTo>
                <a:lnTo>
                  <a:pt x="417" y="84"/>
                </a:lnTo>
                <a:lnTo>
                  <a:pt x="414" y="76"/>
                </a:lnTo>
                <a:lnTo>
                  <a:pt x="409" y="70"/>
                </a:lnTo>
                <a:lnTo>
                  <a:pt x="404" y="64"/>
                </a:lnTo>
                <a:lnTo>
                  <a:pt x="398" y="60"/>
                </a:lnTo>
                <a:lnTo>
                  <a:pt x="392" y="57"/>
                </a:lnTo>
                <a:lnTo>
                  <a:pt x="384" y="54"/>
                </a:lnTo>
                <a:lnTo>
                  <a:pt x="376" y="52"/>
                </a:lnTo>
                <a:lnTo>
                  <a:pt x="368" y="50"/>
                </a:lnTo>
                <a:lnTo>
                  <a:pt x="347" y="48"/>
                </a:lnTo>
                <a:lnTo>
                  <a:pt x="325" y="47"/>
                </a:lnTo>
                <a:lnTo>
                  <a:pt x="50" y="47"/>
                </a:lnTo>
                <a:lnTo>
                  <a:pt x="50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0" name="Freeform 165">
            <a:extLst>
              <a:ext uri="{FF2B5EF4-FFF2-40B4-BE49-F238E27FC236}">
                <a16:creationId xmlns="" xmlns:a16="http://schemas.microsoft.com/office/drawing/2014/main" id="{00000000-0008-0000-0000-00002C060000}"/>
              </a:ext>
            </a:extLst>
          </xdr:cNvPr>
          <xdr:cNvSpPr>
            <a:spLocks/>
          </xdr:cNvSpPr>
        </xdr:nvSpPr>
        <xdr:spPr bwMode="auto">
          <a:xfrm>
            <a:off x="188" y="104"/>
            <a:ext cx="8" cy="5"/>
          </a:xfrm>
          <a:custGeom>
            <a:avLst/>
            <a:gdLst>
              <a:gd name="T0" fmla="*/ 0 w 655"/>
              <a:gd name="T1" fmla="*/ 0 h 445"/>
              <a:gd name="T2" fmla="*/ 0 w 655"/>
              <a:gd name="T3" fmla="*/ 0 h 445"/>
              <a:gd name="T4" fmla="*/ 0 w 655"/>
              <a:gd name="T5" fmla="*/ 0 h 445"/>
              <a:gd name="T6" fmla="*/ 0 w 655"/>
              <a:gd name="T7" fmla="*/ 0 h 445"/>
              <a:gd name="T8" fmla="*/ 0 w 655"/>
              <a:gd name="T9" fmla="*/ 0 h 445"/>
              <a:gd name="T10" fmla="*/ 0 w 655"/>
              <a:gd name="T11" fmla="*/ 0 h 445"/>
              <a:gd name="T12" fmla="*/ 0 w 655"/>
              <a:gd name="T13" fmla="*/ 0 h 445"/>
              <a:gd name="T14" fmla="*/ 0 w 655"/>
              <a:gd name="T15" fmla="*/ 0 h 445"/>
              <a:gd name="T16" fmla="*/ 0 w 655"/>
              <a:gd name="T17" fmla="*/ 0 h 445"/>
              <a:gd name="T18" fmla="*/ 0 w 655"/>
              <a:gd name="T19" fmla="*/ 0 h 445"/>
              <a:gd name="T20" fmla="*/ 0 w 655"/>
              <a:gd name="T21" fmla="*/ 0 h 445"/>
              <a:gd name="T22" fmla="*/ 0 w 655"/>
              <a:gd name="T23" fmla="*/ 0 h 445"/>
              <a:gd name="T24" fmla="*/ 0 w 655"/>
              <a:gd name="T25" fmla="*/ 0 h 445"/>
              <a:gd name="T26" fmla="*/ 0 w 655"/>
              <a:gd name="T27" fmla="*/ 0 h 4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655"/>
              <a:gd name="T43" fmla="*/ 0 h 445"/>
              <a:gd name="T44" fmla="*/ 655 w 655"/>
              <a:gd name="T45" fmla="*/ 445 h 4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655" h="445">
                <a:moveTo>
                  <a:pt x="605" y="46"/>
                </a:moveTo>
                <a:lnTo>
                  <a:pt x="347" y="445"/>
                </a:lnTo>
                <a:lnTo>
                  <a:pt x="307" y="445"/>
                </a:lnTo>
                <a:lnTo>
                  <a:pt x="50" y="46"/>
                </a:lnTo>
                <a:lnTo>
                  <a:pt x="50" y="445"/>
                </a:lnTo>
                <a:lnTo>
                  <a:pt x="0" y="445"/>
                </a:lnTo>
                <a:lnTo>
                  <a:pt x="0" y="0"/>
                </a:lnTo>
                <a:lnTo>
                  <a:pt x="82" y="0"/>
                </a:lnTo>
                <a:lnTo>
                  <a:pt x="328" y="382"/>
                </a:lnTo>
                <a:lnTo>
                  <a:pt x="575" y="0"/>
                </a:lnTo>
                <a:lnTo>
                  <a:pt x="655" y="0"/>
                </a:lnTo>
                <a:lnTo>
                  <a:pt x="655" y="445"/>
                </a:lnTo>
                <a:lnTo>
                  <a:pt x="605" y="445"/>
                </a:lnTo>
                <a:lnTo>
                  <a:pt x="605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1" name="Freeform 166">
            <a:extLst>
              <a:ext uri="{FF2B5EF4-FFF2-40B4-BE49-F238E27FC236}">
                <a16:creationId xmlns="" xmlns:a16="http://schemas.microsoft.com/office/drawing/2014/main" id="{00000000-0008-0000-0000-00002D060000}"/>
              </a:ext>
            </a:extLst>
          </xdr:cNvPr>
          <xdr:cNvSpPr>
            <a:spLocks noEditPoints="1"/>
          </xdr:cNvSpPr>
        </xdr:nvSpPr>
        <xdr:spPr bwMode="auto">
          <a:xfrm>
            <a:off x="197" y="104"/>
            <a:ext cx="6" cy="5"/>
          </a:xfrm>
          <a:custGeom>
            <a:avLst/>
            <a:gdLst>
              <a:gd name="T0" fmla="*/ 0 w 556"/>
              <a:gd name="T1" fmla="*/ 0 h 445"/>
              <a:gd name="T2" fmla="*/ 0 w 556"/>
              <a:gd name="T3" fmla="*/ 0 h 445"/>
              <a:gd name="T4" fmla="*/ 0 w 556"/>
              <a:gd name="T5" fmla="*/ 0 h 445"/>
              <a:gd name="T6" fmla="*/ 0 w 556"/>
              <a:gd name="T7" fmla="*/ 0 h 445"/>
              <a:gd name="T8" fmla="*/ 0 w 556"/>
              <a:gd name="T9" fmla="*/ 0 h 445"/>
              <a:gd name="T10" fmla="*/ 0 w 556"/>
              <a:gd name="T11" fmla="*/ 0 h 445"/>
              <a:gd name="T12" fmla="*/ 0 w 556"/>
              <a:gd name="T13" fmla="*/ 0 h 445"/>
              <a:gd name="T14" fmla="*/ 0 w 556"/>
              <a:gd name="T15" fmla="*/ 0 h 445"/>
              <a:gd name="T16" fmla="*/ 0 w 556"/>
              <a:gd name="T17" fmla="*/ 0 h 445"/>
              <a:gd name="T18" fmla="*/ 0 w 556"/>
              <a:gd name="T19" fmla="*/ 0 h 445"/>
              <a:gd name="T20" fmla="*/ 0 w 556"/>
              <a:gd name="T21" fmla="*/ 0 h 445"/>
              <a:gd name="T22" fmla="*/ 0 w 556"/>
              <a:gd name="T23" fmla="*/ 0 h 445"/>
              <a:gd name="T24" fmla="*/ 0 w 556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6"/>
              <a:gd name="T40" fmla="*/ 0 h 445"/>
              <a:gd name="T41" fmla="*/ 556 w 556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6" h="445">
                <a:moveTo>
                  <a:pt x="444" y="345"/>
                </a:moveTo>
                <a:lnTo>
                  <a:pt x="112" y="345"/>
                </a:lnTo>
                <a:lnTo>
                  <a:pt x="59" y="445"/>
                </a:lnTo>
                <a:lnTo>
                  <a:pt x="0" y="445"/>
                </a:lnTo>
                <a:lnTo>
                  <a:pt x="244" y="0"/>
                </a:lnTo>
                <a:lnTo>
                  <a:pt x="310" y="0"/>
                </a:lnTo>
                <a:lnTo>
                  <a:pt x="556" y="445"/>
                </a:lnTo>
                <a:lnTo>
                  <a:pt x="499" y="445"/>
                </a:lnTo>
                <a:lnTo>
                  <a:pt x="444" y="345"/>
                </a:lnTo>
                <a:close/>
                <a:moveTo>
                  <a:pt x="421" y="300"/>
                </a:moveTo>
                <a:lnTo>
                  <a:pt x="277" y="40"/>
                </a:lnTo>
                <a:lnTo>
                  <a:pt x="135" y="300"/>
                </a:lnTo>
                <a:lnTo>
                  <a:pt x="421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2" name="Freeform 167">
            <a:extLst>
              <a:ext uri="{FF2B5EF4-FFF2-40B4-BE49-F238E27FC236}">
                <a16:creationId xmlns="" xmlns:a16="http://schemas.microsoft.com/office/drawing/2014/main" id="{00000000-0008-0000-0000-00002E060000}"/>
              </a:ext>
            </a:extLst>
          </xdr:cNvPr>
          <xdr:cNvSpPr>
            <a:spLocks noEditPoints="1"/>
          </xdr:cNvSpPr>
        </xdr:nvSpPr>
        <xdr:spPr bwMode="auto">
          <a:xfrm>
            <a:off x="204" y="104"/>
            <a:ext cx="5" cy="6"/>
          </a:xfrm>
          <a:custGeom>
            <a:avLst/>
            <a:gdLst>
              <a:gd name="T0" fmla="*/ 0 w 494"/>
              <a:gd name="T1" fmla="*/ 0 h 538"/>
              <a:gd name="T2" fmla="*/ 0 w 494"/>
              <a:gd name="T3" fmla="*/ 0 h 538"/>
              <a:gd name="T4" fmla="*/ 0 w 494"/>
              <a:gd name="T5" fmla="*/ 0 h 538"/>
              <a:gd name="T6" fmla="*/ 0 w 494"/>
              <a:gd name="T7" fmla="*/ 0 h 538"/>
              <a:gd name="T8" fmla="*/ 0 w 494"/>
              <a:gd name="T9" fmla="*/ 0 h 538"/>
              <a:gd name="T10" fmla="*/ 0 w 494"/>
              <a:gd name="T11" fmla="*/ 0 h 538"/>
              <a:gd name="T12" fmla="*/ 0 w 494"/>
              <a:gd name="T13" fmla="*/ 0 h 538"/>
              <a:gd name="T14" fmla="*/ 0 w 494"/>
              <a:gd name="T15" fmla="*/ 0 h 538"/>
              <a:gd name="T16" fmla="*/ 0 w 494"/>
              <a:gd name="T17" fmla="*/ 0 h 538"/>
              <a:gd name="T18" fmla="*/ 0 w 494"/>
              <a:gd name="T19" fmla="*/ 0 h 538"/>
              <a:gd name="T20" fmla="*/ 0 w 494"/>
              <a:gd name="T21" fmla="*/ 0 h 538"/>
              <a:gd name="T22" fmla="*/ 0 w 494"/>
              <a:gd name="T23" fmla="*/ 0 h 538"/>
              <a:gd name="T24" fmla="*/ 0 w 494"/>
              <a:gd name="T25" fmla="*/ 0 h 538"/>
              <a:gd name="T26" fmla="*/ 0 w 494"/>
              <a:gd name="T27" fmla="*/ 0 h 538"/>
              <a:gd name="T28" fmla="*/ 0 w 494"/>
              <a:gd name="T29" fmla="*/ 0 h 538"/>
              <a:gd name="T30" fmla="*/ 0 w 494"/>
              <a:gd name="T31" fmla="*/ 0 h 538"/>
              <a:gd name="T32" fmla="*/ 0 w 494"/>
              <a:gd name="T33" fmla="*/ 0 h 538"/>
              <a:gd name="T34" fmla="*/ 0 w 494"/>
              <a:gd name="T35" fmla="*/ 0 h 538"/>
              <a:gd name="T36" fmla="*/ 0 w 494"/>
              <a:gd name="T37" fmla="*/ 0 h 538"/>
              <a:gd name="T38" fmla="*/ 0 w 494"/>
              <a:gd name="T39" fmla="*/ 0 h 538"/>
              <a:gd name="T40" fmla="*/ 0 w 494"/>
              <a:gd name="T41" fmla="*/ 0 h 538"/>
              <a:gd name="T42" fmla="*/ 0 w 494"/>
              <a:gd name="T43" fmla="*/ 0 h 538"/>
              <a:gd name="T44" fmla="*/ 0 w 494"/>
              <a:gd name="T45" fmla="*/ 0 h 538"/>
              <a:gd name="T46" fmla="*/ 0 w 494"/>
              <a:gd name="T47" fmla="*/ 0 h 538"/>
              <a:gd name="T48" fmla="*/ 0 w 494"/>
              <a:gd name="T49" fmla="*/ 0 h 538"/>
              <a:gd name="T50" fmla="*/ 0 w 494"/>
              <a:gd name="T51" fmla="*/ 0 h 538"/>
              <a:gd name="T52" fmla="*/ 0 w 494"/>
              <a:gd name="T53" fmla="*/ 0 h 538"/>
              <a:gd name="T54" fmla="*/ 0 w 494"/>
              <a:gd name="T55" fmla="*/ 0 h 538"/>
              <a:gd name="T56" fmla="*/ 0 w 494"/>
              <a:gd name="T57" fmla="*/ 0 h 538"/>
              <a:gd name="T58" fmla="*/ 0 w 494"/>
              <a:gd name="T59" fmla="*/ 0 h 538"/>
              <a:gd name="T60" fmla="*/ 0 w 494"/>
              <a:gd name="T61" fmla="*/ 0 h 538"/>
              <a:gd name="T62" fmla="*/ 0 w 494"/>
              <a:gd name="T63" fmla="*/ 0 h 538"/>
              <a:gd name="T64" fmla="*/ 0 w 494"/>
              <a:gd name="T65" fmla="*/ 0 h 538"/>
              <a:gd name="T66" fmla="*/ 0 w 494"/>
              <a:gd name="T67" fmla="*/ 0 h 538"/>
              <a:gd name="T68" fmla="*/ 0 w 494"/>
              <a:gd name="T69" fmla="*/ 0 h 538"/>
              <a:gd name="T70" fmla="*/ 0 w 494"/>
              <a:gd name="T71" fmla="*/ 0 h 538"/>
              <a:gd name="T72" fmla="*/ 0 w 494"/>
              <a:gd name="T73" fmla="*/ 0 h 538"/>
              <a:gd name="T74" fmla="*/ 0 w 494"/>
              <a:gd name="T75" fmla="*/ 0 h 538"/>
              <a:gd name="T76" fmla="*/ 0 w 494"/>
              <a:gd name="T77" fmla="*/ 0 h 538"/>
              <a:gd name="T78" fmla="*/ 0 w 494"/>
              <a:gd name="T79" fmla="*/ 0 h 538"/>
              <a:gd name="T80" fmla="*/ 0 w 494"/>
              <a:gd name="T81" fmla="*/ 0 h 538"/>
              <a:gd name="T82" fmla="*/ 0 w 494"/>
              <a:gd name="T83" fmla="*/ 0 h 538"/>
              <a:gd name="T84" fmla="*/ 0 w 494"/>
              <a:gd name="T85" fmla="*/ 0 h 538"/>
              <a:gd name="T86" fmla="*/ 0 w 494"/>
              <a:gd name="T87" fmla="*/ 0 h 538"/>
              <a:gd name="T88" fmla="*/ 0 w 494"/>
              <a:gd name="T89" fmla="*/ 0 h 538"/>
              <a:gd name="T90" fmla="*/ 0 w 494"/>
              <a:gd name="T91" fmla="*/ 0 h 538"/>
              <a:gd name="T92" fmla="*/ 0 w 494"/>
              <a:gd name="T93" fmla="*/ 0 h 538"/>
              <a:gd name="T94" fmla="*/ 0 w 494"/>
              <a:gd name="T95" fmla="*/ 0 h 538"/>
              <a:gd name="T96" fmla="*/ 0 w 494"/>
              <a:gd name="T97" fmla="*/ 0 h 538"/>
              <a:gd name="T98" fmla="*/ 0 w 494"/>
              <a:gd name="T99" fmla="*/ 0 h 538"/>
              <a:gd name="T100" fmla="*/ 0 w 494"/>
              <a:gd name="T101" fmla="*/ 0 h 538"/>
              <a:gd name="T102" fmla="*/ 0 w 494"/>
              <a:gd name="T103" fmla="*/ 0 h 538"/>
              <a:gd name="T104" fmla="*/ 0 w 494"/>
              <a:gd name="T105" fmla="*/ 0 h 538"/>
              <a:gd name="T106" fmla="*/ 0 w 494"/>
              <a:gd name="T107" fmla="*/ 0 h 538"/>
              <a:gd name="T108" fmla="*/ 0 w 494"/>
              <a:gd name="T109" fmla="*/ 0 h 538"/>
              <a:gd name="T110" fmla="*/ 0 w 494"/>
              <a:gd name="T111" fmla="*/ 0 h 538"/>
              <a:gd name="T112" fmla="*/ 0 w 494"/>
              <a:gd name="T113" fmla="*/ 0 h 538"/>
              <a:gd name="T114" fmla="*/ 0 w 494"/>
              <a:gd name="T115" fmla="*/ 0 h 538"/>
              <a:gd name="T116" fmla="*/ 0 w 494"/>
              <a:gd name="T117" fmla="*/ 0 h 538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494"/>
              <a:gd name="T178" fmla="*/ 0 h 538"/>
              <a:gd name="T179" fmla="*/ 494 w 494"/>
              <a:gd name="T180" fmla="*/ 538 h 538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494" h="538">
                <a:moveTo>
                  <a:pt x="194" y="512"/>
                </a:moveTo>
                <a:lnTo>
                  <a:pt x="278" y="470"/>
                </a:lnTo>
                <a:lnTo>
                  <a:pt x="298" y="512"/>
                </a:lnTo>
                <a:lnTo>
                  <a:pt x="206" y="538"/>
                </a:lnTo>
                <a:lnTo>
                  <a:pt x="194" y="512"/>
                </a:lnTo>
                <a:close/>
                <a:moveTo>
                  <a:pt x="442" y="302"/>
                </a:moveTo>
                <a:lnTo>
                  <a:pt x="494" y="302"/>
                </a:lnTo>
                <a:lnTo>
                  <a:pt x="493" y="322"/>
                </a:lnTo>
                <a:lnTo>
                  <a:pt x="492" y="340"/>
                </a:lnTo>
                <a:lnTo>
                  <a:pt x="490" y="357"/>
                </a:lnTo>
                <a:lnTo>
                  <a:pt x="488" y="372"/>
                </a:lnTo>
                <a:lnTo>
                  <a:pt x="485" y="385"/>
                </a:lnTo>
                <a:lnTo>
                  <a:pt x="481" y="397"/>
                </a:lnTo>
                <a:lnTo>
                  <a:pt x="477" y="408"/>
                </a:lnTo>
                <a:lnTo>
                  <a:pt x="471" y="417"/>
                </a:lnTo>
                <a:lnTo>
                  <a:pt x="468" y="421"/>
                </a:lnTo>
                <a:lnTo>
                  <a:pt x="465" y="425"/>
                </a:lnTo>
                <a:lnTo>
                  <a:pt x="461" y="428"/>
                </a:lnTo>
                <a:lnTo>
                  <a:pt x="456" y="432"/>
                </a:lnTo>
                <a:lnTo>
                  <a:pt x="445" y="437"/>
                </a:lnTo>
                <a:lnTo>
                  <a:pt x="432" y="442"/>
                </a:lnTo>
                <a:lnTo>
                  <a:pt x="417" y="446"/>
                </a:lnTo>
                <a:lnTo>
                  <a:pt x="399" y="449"/>
                </a:lnTo>
                <a:lnTo>
                  <a:pt x="378" y="451"/>
                </a:lnTo>
                <a:lnTo>
                  <a:pt x="356" y="452"/>
                </a:lnTo>
                <a:lnTo>
                  <a:pt x="250" y="454"/>
                </a:lnTo>
                <a:lnTo>
                  <a:pt x="244" y="454"/>
                </a:lnTo>
                <a:lnTo>
                  <a:pt x="239" y="454"/>
                </a:lnTo>
                <a:lnTo>
                  <a:pt x="233" y="454"/>
                </a:lnTo>
                <a:lnTo>
                  <a:pt x="227" y="455"/>
                </a:lnTo>
                <a:lnTo>
                  <a:pt x="222" y="455"/>
                </a:lnTo>
                <a:lnTo>
                  <a:pt x="216" y="455"/>
                </a:lnTo>
                <a:lnTo>
                  <a:pt x="210" y="455"/>
                </a:lnTo>
                <a:lnTo>
                  <a:pt x="205" y="455"/>
                </a:lnTo>
                <a:lnTo>
                  <a:pt x="193" y="454"/>
                </a:lnTo>
                <a:lnTo>
                  <a:pt x="182" y="454"/>
                </a:lnTo>
                <a:lnTo>
                  <a:pt x="171" y="454"/>
                </a:lnTo>
                <a:lnTo>
                  <a:pt x="159" y="454"/>
                </a:lnTo>
                <a:lnTo>
                  <a:pt x="148" y="453"/>
                </a:lnTo>
                <a:lnTo>
                  <a:pt x="135" y="452"/>
                </a:lnTo>
                <a:lnTo>
                  <a:pt x="124" y="451"/>
                </a:lnTo>
                <a:lnTo>
                  <a:pt x="113" y="450"/>
                </a:lnTo>
                <a:lnTo>
                  <a:pt x="100" y="448"/>
                </a:lnTo>
                <a:lnTo>
                  <a:pt x="88" y="446"/>
                </a:lnTo>
                <a:lnTo>
                  <a:pt x="77" y="442"/>
                </a:lnTo>
                <a:lnTo>
                  <a:pt x="66" y="438"/>
                </a:lnTo>
                <a:lnTo>
                  <a:pt x="57" y="433"/>
                </a:lnTo>
                <a:lnTo>
                  <a:pt x="48" y="428"/>
                </a:lnTo>
                <a:lnTo>
                  <a:pt x="40" y="421"/>
                </a:lnTo>
                <a:lnTo>
                  <a:pt x="33" y="414"/>
                </a:lnTo>
                <a:lnTo>
                  <a:pt x="27" y="406"/>
                </a:lnTo>
                <a:lnTo>
                  <a:pt x="22" y="396"/>
                </a:lnTo>
                <a:lnTo>
                  <a:pt x="17" y="386"/>
                </a:lnTo>
                <a:lnTo>
                  <a:pt x="12" y="375"/>
                </a:lnTo>
                <a:lnTo>
                  <a:pt x="9" y="364"/>
                </a:lnTo>
                <a:lnTo>
                  <a:pt x="6" y="352"/>
                </a:lnTo>
                <a:lnTo>
                  <a:pt x="4" y="338"/>
                </a:lnTo>
                <a:lnTo>
                  <a:pt x="3" y="324"/>
                </a:lnTo>
                <a:lnTo>
                  <a:pt x="2" y="314"/>
                </a:lnTo>
                <a:lnTo>
                  <a:pt x="1" y="302"/>
                </a:lnTo>
                <a:lnTo>
                  <a:pt x="1" y="292"/>
                </a:lnTo>
                <a:lnTo>
                  <a:pt x="1" y="281"/>
                </a:lnTo>
                <a:lnTo>
                  <a:pt x="0" y="271"/>
                </a:lnTo>
                <a:lnTo>
                  <a:pt x="0" y="260"/>
                </a:lnTo>
                <a:lnTo>
                  <a:pt x="0" y="249"/>
                </a:lnTo>
                <a:lnTo>
                  <a:pt x="0" y="239"/>
                </a:lnTo>
                <a:lnTo>
                  <a:pt x="0" y="226"/>
                </a:lnTo>
                <a:lnTo>
                  <a:pt x="0" y="212"/>
                </a:lnTo>
                <a:lnTo>
                  <a:pt x="0" y="199"/>
                </a:lnTo>
                <a:lnTo>
                  <a:pt x="1" y="186"/>
                </a:lnTo>
                <a:lnTo>
                  <a:pt x="1" y="176"/>
                </a:lnTo>
                <a:lnTo>
                  <a:pt x="2" y="167"/>
                </a:lnTo>
                <a:lnTo>
                  <a:pt x="2" y="157"/>
                </a:lnTo>
                <a:lnTo>
                  <a:pt x="3" y="147"/>
                </a:lnTo>
                <a:lnTo>
                  <a:pt x="4" y="137"/>
                </a:lnTo>
                <a:lnTo>
                  <a:pt x="5" y="128"/>
                </a:lnTo>
                <a:lnTo>
                  <a:pt x="6" y="117"/>
                </a:lnTo>
                <a:lnTo>
                  <a:pt x="8" y="108"/>
                </a:lnTo>
                <a:lnTo>
                  <a:pt x="11" y="93"/>
                </a:lnTo>
                <a:lnTo>
                  <a:pt x="15" y="80"/>
                </a:lnTo>
                <a:lnTo>
                  <a:pt x="20" y="68"/>
                </a:lnTo>
                <a:lnTo>
                  <a:pt x="25" y="58"/>
                </a:lnTo>
                <a:lnTo>
                  <a:pt x="30" y="49"/>
                </a:lnTo>
                <a:lnTo>
                  <a:pt x="37" y="41"/>
                </a:lnTo>
                <a:lnTo>
                  <a:pt x="44" y="33"/>
                </a:lnTo>
                <a:lnTo>
                  <a:pt x="51" y="28"/>
                </a:lnTo>
                <a:lnTo>
                  <a:pt x="60" y="23"/>
                </a:lnTo>
                <a:lnTo>
                  <a:pt x="69" y="19"/>
                </a:lnTo>
                <a:lnTo>
                  <a:pt x="78" y="16"/>
                </a:lnTo>
                <a:lnTo>
                  <a:pt x="88" y="13"/>
                </a:lnTo>
                <a:lnTo>
                  <a:pt x="99" y="10"/>
                </a:lnTo>
                <a:lnTo>
                  <a:pt x="110" y="8"/>
                </a:lnTo>
                <a:lnTo>
                  <a:pt x="122" y="6"/>
                </a:lnTo>
                <a:lnTo>
                  <a:pt x="135" y="5"/>
                </a:lnTo>
                <a:lnTo>
                  <a:pt x="145" y="4"/>
                </a:lnTo>
                <a:lnTo>
                  <a:pt x="154" y="3"/>
                </a:lnTo>
                <a:lnTo>
                  <a:pt x="164" y="3"/>
                </a:lnTo>
                <a:lnTo>
                  <a:pt x="173" y="2"/>
                </a:lnTo>
                <a:lnTo>
                  <a:pt x="182" y="2"/>
                </a:lnTo>
                <a:lnTo>
                  <a:pt x="192" y="2"/>
                </a:lnTo>
                <a:lnTo>
                  <a:pt x="201" y="1"/>
                </a:lnTo>
                <a:lnTo>
                  <a:pt x="211" y="1"/>
                </a:lnTo>
                <a:lnTo>
                  <a:pt x="220" y="1"/>
                </a:lnTo>
                <a:lnTo>
                  <a:pt x="229" y="1"/>
                </a:lnTo>
                <a:lnTo>
                  <a:pt x="239" y="1"/>
                </a:lnTo>
                <a:lnTo>
                  <a:pt x="248" y="1"/>
                </a:lnTo>
                <a:lnTo>
                  <a:pt x="255" y="1"/>
                </a:lnTo>
                <a:lnTo>
                  <a:pt x="263" y="1"/>
                </a:lnTo>
                <a:lnTo>
                  <a:pt x="271" y="1"/>
                </a:lnTo>
                <a:lnTo>
                  <a:pt x="279" y="0"/>
                </a:lnTo>
                <a:lnTo>
                  <a:pt x="286" y="0"/>
                </a:lnTo>
                <a:lnTo>
                  <a:pt x="293" y="0"/>
                </a:lnTo>
                <a:lnTo>
                  <a:pt x="301" y="0"/>
                </a:lnTo>
                <a:lnTo>
                  <a:pt x="308" y="0"/>
                </a:lnTo>
                <a:lnTo>
                  <a:pt x="321" y="1"/>
                </a:lnTo>
                <a:lnTo>
                  <a:pt x="335" y="1"/>
                </a:lnTo>
                <a:lnTo>
                  <a:pt x="348" y="1"/>
                </a:lnTo>
                <a:lnTo>
                  <a:pt x="361" y="2"/>
                </a:lnTo>
                <a:lnTo>
                  <a:pt x="374" y="3"/>
                </a:lnTo>
                <a:lnTo>
                  <a:pt x="388" y="5"/>
                </a:lnTo>
                <a:lnTo>
                  <a:pt x="402" y="7"/>
                </a:lnTo>
                <a:lnTo>
                  <a:pt x="415" y="10"/>
                </a:lnTo>
                <a:lnTo>
                  <a:pt x="427" y="13"/>
                </a:lnTo>
                <a:lnTo>
                  <a:pt x="438" y="17"/>
                </a:lnTo>
                <a:lnTo>
                  <a:pt x="447" y="22"/>
                </a:lnTo>
                <a:lnTo>
                  <a:pt x="455" y="28"/>
                </a:lnTo>
                <a:lnTo>
                  <a:pt x="462" y="35"/>
                </a:lnTo>
                <a:lnTo>
                  <a:pt x="468" y="43"/>
                </a:lnTo>
                <a:lnTo>
                  <a:pt x="473" y="52"/>
                </a:lnTo>
                <a:lnTo>
                  <a:pt x="476" y="61"/>
                </a:lnTo>
                <a:lnTo>
                  <a:pt x="481" y="81"/>
                </a:lnTo>
                <a:lnTo>
                  <a:pt x="485" y="102"/>
                </a:lnTo>
                <a:lnTo>
                  <a:pt x="487" y="124"/>
                </a:lnTo>
                <a:lnTo>
                  <a:pt x="489" y="148"/>
                </a:lnTo>
                <a:lnTo>
                  <a:pt x="440" y="147"/>
                </a:lnTo>
                <a:lnTo>
                  <a:pt x="440" y="143"/>
                </a:lnTo>
                <a:lnTo>
                  <a:pt x="440" y="137"/>
                </a:lnTo>
                <a:lnTo>
                  <a:pt x="439" y="129"/>
                </a:lnTo>
                <a:lnTo>
                  <a:pt x="439" y="121"/>
                </a:lnTo>
                <a:lnTo>
                  <a:pt x="438" y="113"/>
                </a:lnTo>
                <a:lnTo>
                  <a:pt x="436" y="99"/>
                </a:lnTo>
                <a:lnTo>
                  <a:pt x="433" y="85"/>
                </a:lnTo>
                <a:lnTo>
                  <a:pt x="430" y="79"/>
                </a:lnTo>
                <a:lnTo>
                  <a:pt x="427" y="74"/>
                </a:lnTo>
                <a:lnTo>
                  <a:pt x="423" y="69"/>
                </a:lnTo>
                <a:lnTo>
                  <a:pt x="419" y="65"/>
                </a:lnTo>
                <a:lnTo>
                  <a:pt x="412" y="62"/>
                </a:lnTo>
                <a:lnTo>
                  <a:pt x="404" y="59"/>
                </a:lnTo>
                <a:lnTo>
                  <a:pt x="395" y="56"/>
                </a:lnTo>
                <a:lnTo>
                  <a:pt x="383" y="54"/>
                </a:lnTo>
                <a:lnTo>
                  <a:pt x="371" y="52"/>
                </a:lnTo>
                <a:lnTo>
                  <a:pt x="358" y="51"/>
                </a:lnTo>
                <a:lnTo>
                  <a:pt x="345" y="50"/>
                </a:lnTo>
                <a:lnTo>
                  <a:pt x="332" y="50"/>
                </a:lnTo>
                <a:lnTo>
                  <a:pt x="318" y="49"/>
                </a:lnTo>
                <a:lnTo>
                  <a:pt x="305" y="49"/>
                </a:lnTo>
                <a:lnTo>
                  <a:pt x="292" y="48"/>
                </a:lnTo>
                <a:lnTo>
                  <a:pt x="280" y="48"/>
                </a:lnTo>
                <a:lnTo>
                  <a:pt x="262" y="48"/>
                </a:lnTo>
                <a:lnTo>
                  <a:pt x="245" y="48"/>
                </a:lnTo>
                <a:lnTo>
                  <a:pt x="228" y="48"/>
                </a:lnTo>
                <a:lnTo>
                  <a:pt x="212" y="49"/>
                </a:lnTo>
                <a:lnTo>
                  <a:pt x="195" y="49"/>
                </a:lnTo>
                <a:lnTo>
                  <a:pt x="178" y="50"/>
                </a:lnTo>
                <a:lnTo>
                  <a:pt x="161" y="51"/>
                </a:lnTo>
                <a:lnTo>
                  <a:pt x="144" y="52"/>
                </a:lnTo>
                <a:lnTo>
                  <a:pt x="138" y="53"/>
                </a:lnTo>
                <a:lnTo>
                  <a:pt x="132" y="54"/>
                </a:lnTo>
                <a:lnTo>
                  <a:pt x="127" y="54"/>
                </a:lnTo>
                <a:lnTo>
                  <a:pt x="121" y="55"/>
                </a:lnTo>
                <a:lnTo>
                  <a:pt x="113" y="56"/>
                </a:lnTo>
                <a:lnTo>
                  <a:pt x="105" y="59"/>
                </a:lnTo>
                <a:lnTo>
                  <a:pt x="97" y="61"/>
                </a:lnTo>
                <a:lnTo>
                  <a:pt x="89" y="64"/>
                </a:lnTo>
                <a:lnTo>
                  <a:pt x="83" y="69"/>
                </a:lnTo>
                <a:lnTo>
                  <a:pt x="76" y="74"/>
                </a:lnTo>
                <a:lnTo>
                  <a:pt x="71" y="81"/>
                </a:lnTo>
                <a:lnTo>
                  <a:pt x="67" y="88"/>
                </a:lnTo>
                <a:lnTo>
                  <a:pt x="63" y="97"/>
                </a:lnTo>
                <a:lnTo>
                  <a:pt x="61" y="106"/>
                </a:lnTo>
                <a:lnTo>
                  <a:pt x="59" y="115"/>
                </a:lnTo>
                <a:lnTo>
                  <a:pt x="58" y="125"/>
                </a:lnTo>
                <a:lnTo>
                  <a:pt x="57" y="131"/>
                </a:lnTo>
                <a:lnTo>
                  <a:pt x="57" y="136"/>
                </a:lnTo>
                <a:lnTo>
                  <a:pt x="56" y="140"/>
                </a:lnTo>
                <a:lnTo>
                  <a:pt x="56" y="145"/>
                </a:lnTo>
                <a:lnTo>
                  <a:pt x="55" y="159"/>
                </a:lnTo>
                <a:lnTo>
                  <a:pt x="54" y="173"/>
                </a:lnTo>
                <a:lnTo>
                  <a:pt x="53" y="186"/>
                </a:lnTo>
                <a:lnTo>
                  <a:pt x="53" y="200"/>
                </a:lnTo>
                <a:lnTo>
                  <a:pt x="53" y="215"/>
                </a:lnTo>
                <a:lnTo>
                  <a:pt x="53" y="230"/>
                </a:lnTo>
                <a:lnTo>
                  <a:pt x="53" y="243"/>
                </a:lnTo>
                <a:lnTo>
                  <a:pt x="53" y="257"/>
                </a:lnTo>
                <a:lnTo>
                  <a:pt x="53" y="290"/>
                </a:lnTo>
                <a:lnTo>
                  <a:pt x="56" y="320"/>
                </a:lnTo>
                <a:lnTo>
                  <a:pt x="57" y="333"/>
                </a:lnTo>
                <a:lnTo>
                  <a:pt x="60" y="346"/>
                </a:lnTo>
                <a:lnTo>
                  <a:pt x="62" y="357"/>
                </a:lnTo>
                <a:lnTo>
                  <a:pt x="65" y="367"/>
                </a:lnTo>
                <a:lnTo>
                  <a:pt x="67" y="372"/>
                </a:lnTo>
                <a:lnTo>
                  <a:pt x="69" y="376"/>
                </a:lnTo>
                <a:lnTo>
                  <a:pt x="72" y="380"/>
                </a:lnTo>
                <a:lnTo>
                  <a:pt x="75" y="384"/>
                </a:lnTo>
                <a:lnTo>
                  <a:pt x="79" y="387"/>
                </a:lnTo>
                <a:lnTo>
                  <a:pt x="83" y="390"/>
                </a:lnTo>
                <a:lnTo>
                  <a:pt x="88" y="393"/>
                </a:lnTo>
                <a:lnTo>
                  <a:pt x="93" y="396"/>
                </a:lnTo>
                <a:lnTo>
                  <a:pt x="104" y="400"/>
                </a:lnTo>
                <a:lnTo>
                  <a:pt x="118" y="404"/>
                </a:lnTo>
                <a:lnTo>
                  <a:pt x="134" y="406"/>
                </a:lnTo>
                <a:lnTo>
                  <a:pt x="152" y="406"/>
                </a:lnTo>
                <a:lnTo>
                  <a:pt x="164" y="407"/>
                </a:lnTo>
                <a:lnTo>
                  <a:pt x="176" y="407"/>
                </a:lnTo>
                <a:lnTo>
                  <a:pt x="188" y="407"/>
                </a:lnTo>
                <a:lnTo>
                  <a:pt x="200" y="407"/>
                </a:lnTo>
                <a:lnTo>
                  <a:pt x="212" y="408"/>
                </a:lnTo>
                <a:lnTo>
                  <a:pt x="224" y="408"/>
                </a:lnTo>
                <a:lnTo>
                  <a:pt x="236" y="408"/>
                </a:lnTo>
                <a:lnTo>
                  <a:pt x="248" y="408"/>
                </a:lnTo>
                <a:lnTo>
                  <a:pt x="340" y="406"/>
                </a:lnTo>
                <a:lnTo>
                  <a:pt x="364" y="405"/>
                </a:lnTo>
                <a:lnTo>
                  <a:pt x="384" y="402"/>
                </a:lnTo>
                <a:lnTo>
                  <a:pt x="394" y="399"/>
                </a:lnTo>
                <a:lnTo>
                  <a:pt x="403" y="397"/>
                </a:lnTo>
                <a:lnTo>
                  <a:pt x="410" y="395"/>
                </a:lnTo>
                <a:lnTo>
                  <a:pt x="417" y="392"/>
                </a:lnTo>
                <a:lnTo>
                  <a:pt x="423" y="388"/>
                </a:lnTo>
                <a:lnTo>
                  <a:pt x="428" y="383"/>
                </a:lnTo>
                <a:lnTo>
                  <a:pt x="432" y="376"/>
                </a:lnTo>
                <a:lnTo>
                  <a:pt x="436" y="368"/>
                </a:lnTo>
                <a:lnTo>
                  <a:pt x="438" y="358"/>
                </a:lnTo>
                <a:lnTo>
                  <a:pt x="440" y="347"/>
                </a:lnTo>
                <a:lnTo>
                  <a:pt x="442" y="335"/>
                </a:lnTo>
                <a:lnTo>
                  <a:pt x="442" y="321"/>
                </a:lnTo>
                <a:lnTo>
                  <a:pt x="442" y="30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3" name="Freeform 168">
            <a:extLst>
              <a:ext uri="{FF2B5EF4-FFF2-40B4-BE49-F238E27FC236}">
                <a16:creationId xmlns="" xmlns:a16="http://schemas.microsoft.com/office/drawing/2014/main" id="{00000000-0008-0000-0000-00002F060000}"/>
              </a:ext>
            </a:extLst>
          </xdr:cNvPr>
          <xdr:cNvSpPr>
            <a:spLocks noEditPoints="1"/>
          </xdr:cNvSpPr>
        </xdr:nvSpPr>
        <xdr:spPr bwMode="auto">
          <a:xfrm>
            <a:off x="210" y="102"/>
            <a:ext cx="6" cy="7"/>
          </a:xfrm>
          <a:custGeom>
            <a:avLst/>
            <a:gdLst>
              <a:gd name="T0" fmla="*/ 0 w 556"/>
              <a:gd name="T1" fmla="*/ 0 h 545"/>
              <a:gd name="T2" fmla="*/ 0 w 556"/>
              <a:gd name="T3" fmla="*/ 0 h 545"/>
              <a:gd name="T4" fmla="*/ 0 w 556"/>
              <a:gd name="T5" fmla="*/ 0 h 545"/>
              <a:gd name="T6" fmla="*/ 0 w 556"/>
              <a:gd name="T7" fmla="*/ 0 h 545"/>
              <a:gd name="T8" fmla="*/ 0 w 556"/>
              <a:gd name="T9" fmla="*/ 0 h 545"/>
              <a:gd name="T10" fmla="*/ 0 w 556"/>
              <a:gd name="T11" fmla="*/ 0 h 545"/>
              <a:gd name="T12" fmla="*/ 0 w 556"/>
              <a:gd name="T13" fmla="*/ 0 h 545"/>
              <a:gd name="T14" fmla="*/ 0 w 556"/>
              <a:gd name="T15" fmla="*/ 0 h 545"/>
              <a:gd name="T16" fmla="*/ 0 w 556"/>
              <a:gd name="T17" fmla="*/ 0 h 545"/>
              <a:gd name="T18" fmla="*/ 0 w 556"/>
              <a:gd name="T19" fmla="*/ 0 h 545"/>
              <a:gd name="T20" fmla="*/ 0 w 556"/>
              <a:gd name="T21" fmla="*/ 0 h 545"/>
              <a:gd name="T22" fmla="*/ 0 w 556"/>
              <a:gd name="T23" fmla="*/ 0 h 545"/>
              <a:gd name="T24" fmla="*/ 0 w 556"/>
              <a:gd name="T25" fmla="*/ 0 h 545"/>
              <a:gd name="T26" fmla="*/ 0 w 556"/>
              <a:gd name="T27" fmla="*/ 0 h 545"/>
              <a:gd name="T28" fmla="*/ 0 w 556"/>
              <a:gd name="T29" fmla="*/ 0 h 545"/>
              <a:gd name="T30" fmla="*/ 0 w 556"/>
              <a:gd name="T31" fmla="*/ 0 h 545"/>
              <a:gd name="T32" fmla="*/ 0 w 556"/>
              <a:gd name="T33" fmla="*/ 0 h 545"/>
              <a:gd name="T34" fmla="*/ 0 w 556"/>
              <a:gd name="T35" fmla="*/ 0 h 545"/>
              <a:gd name="T36" fmla="*/ 0 w 556"/>
              <a:gd name="T37" fmla="*/ 0 h 545"/>
              <a:gd name="T38" fmla="*/ 0 w 556"/>
              <a:gd name="T39" fmla="*/ 0 h 545"/>
              <a:gd name="T40" fmla="*/ 0 w 556"/>
              <a:gd name="T41" fmla="*/ 0 h 545"/>
              <a:gd name="T42" fmla="*/ 0 w 556"/>
              <a:gd name="T43" fmla="*/ 0 h 545"/>
              <a:gd name="T44" fmla="*/ 0 w 556"/>
              <a:gd name="T45" fmla="*/ 0 h 545"/>
              <a:gd name="T46" fmla="*/ 0 w 556"/>
              <a:gd name="T47" fmla="*/ 0 h 545"/>
              <a:gd name="T48" fmla="*/ 0 w 556"/>
              <a:gd name="T49" fmla="*/ 0 h 545"/>
              <a:gd name="T50" fmla="*/ 0 w 556"/>
              <a:gd name="T51" fmla="*/ 0 h 545"/>
              <a:gd name="T52" fmla="*/ 0 w 556"/>
              <a:gd name="T53" fmla="*/ 0 h 545"/>
              <a:gd name="T54" fmla="*/ 0 w 556"/>
              <a:gd name="T55" fmla="*/ 0 h 545"/>
              <a:gd name="T56" fmla="*/ 0 w 556"/>
              <a:gd name="T57" fmla="*/ 0 h 545"/>
              <a:gd name="T58" fmla="*/ 0 w 556"/>
              <a:gd name="T59" fmla="*/ 0 h 545"/>
              <a:gd name="T60" fmla="*/ 0 w 556"/>
              <a:gd name="T61" fmla="*/ 0 h 545"/>
              <a:gd name="T62" fmla="*/ 0 w 556"/>
              <a:gd name="T63" fmla="*/ 0 h 545"/>
              <a:gd name="T64" fmla="*/ 0 w 556"/>
              <a:gd name="T65" fmla="*/ 0 h 545"/>
              <a:gd name="T66" fmla="*/ 0 w 556"/>
              <a:gd name="T67" fmla="*/ 0 h 545"/>
              <a:gd name="T68" fmla="*/ 0 w 556"/>
              <a:gd name="T69" fmla="*/ 0 h 545"/>
              <a:gd name="T70" fmla="*/ 0 w 556"/>
              <a:gd name="T71" fmla="*/ 0 h 545"/>
              <a:gd name="T72" fmla="*/ 0 w 556"/>
              <a:gd name="T73" fmla="*/ 0 h 545"/>
              <a:gd name="T74" fmla="*/ 0 w 556"/>
              <a:gd name="T75" fmla="*/ 0 h 545"/>
              <a:gd name="T76" fmla="*/ 0 w 556"/>
              <a:gd name="T77" fmla="*/ 0 h 545"/>
              <a:gd name="T78" fmla="*/ 0 w 556"/>
              <a:gd name="T79" fmla="*/ 0 h 545"/>
              <a:gd name="T80" fmla="*/ 0 w 556"/>
              <a:gd name="T81" fmla="*/ 0 h 545"/>
              <a:gd name="T82" fmla="*/ 0 w 556"/>
              <a:gd name="T83" fmla="*/ 0 h 545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556"/>
              <a:gd name="T127" fmla="*/ 0 h 545"/>
              <a:gd name="T128" fmla="*/ 556 w 556"/>
              <a:gd name="T129" fmla="*/ 545 h 545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556" h="545">
                <a:moveTo>
                  <a:pt x="444" y="445"/>
                </a:moveTo>
                <a:lnTo>
                  <a:pt x="111" y="445"/>
                </a:lnTo>
                <a:lnTo>
                  <a:pt x="59" y="545"/>
                </a:lnTo>
                <a:lnTo>
                  <a:pt x="0" y="545"/>
                </a:lnTo>
                <a:lnTo>
                  <a:pt x="243" y="100"/>
                </a:lnTo>
                <a:lnTo>
                  <a:pt x="310" y="100"/>
                </a:lnTo>
                <a:lnTo>
                  <a:pt x="556" y="545"/>
                </a:lnTo>
                <a:lnTo>
                  <a:pt x="498" y="545"/>
                </a:lnTo>
                <a:lnTo>
                  <a:pt x="444" y="445"/>
                </a:lnTo>
                <a:close/>
                <a:moveTo>
                  <a:pt x="421" y="400"/>
                </a:moveTo>
                <a:lnTo>
                  <a:pt x="277" y="140"/>
                </a:lnTo>
                <a:lnTo>
                  <a:pt x="135" y="400"/>
                </a:lnTo>
                <a:lnTo>
                  <a:pt x="421" y="400"/>
                </a:lnTo>
                <a:close/>
                <a:moveTo>
                  <a:pt x="198" y="74"/>
                </a:moveTo>
                <a:lnTo>
                  <a:pt x="160" y="74"/>
                </a:lnTo>
                <a:lnTo>
                  <a:pt x="162" y="61"/>
                </a:lnTo>
                <a:lnTo>
                  <a:pt x="166" y="48"/>
                </a:lnTo>
                <a:lnTo>
                  <a:pt x="172" y="36"/>
                </a:lnTo>
                <a:lnTo>
                  <a:pt x="179" y="25"/>
                </a:lnTo>
                <a:lnTo>
                  <a:pt x="184" y="20"/>
                </a:lnTo>
                <a:lnTo>
                  <a:pt x="188" y="15"/>
                </a:lnTo>
                <a:lnTo>
                  <a:pt x="193" y="11"/>
                </a:lnTo>
                <a:lnTo>
                  <a:pt x="199" y="8"/>
                </a:lnTo>
                <a:lnTo>
                  <a:pt x="204" y="6"/>
                </a:lnTo>
                <a:lnTo>
                  <a:pt x="211" y="4"/>
                </a:lnTo>
                <a:lnTo>
                  <a:pt x="217" y="3"/>
                </a:lnTo>
                <a:lnTo>
                  <a:pt x="224" y="3"/>
                </a:lnTo>
                <a:lnTo>
                  <a:pt x="231" y="3"/>
                </a:lnTo>
                <a:lnTo>
                  <a:pt x="237" y="4"/>
                </a:lnTo>
                <a:lnTo>
                  <a:pt x="244" y="6"/>
                </a:lnTo>
                <a:lnTo>
                  <a:pt x="251" y="7"/>
                </a:lnTo>
                <a:lnTo>
                  <a:pt x="264" y="12"/>
                </a:lnTo>
                <a:lnTo>
                  <a:pt x="276" y="17"/>
                </a:lnTo>
                <a:lnTo>
                  <a:pt x="288" y="22"/>
                </a:lnTo>
                <a:lnTo>
                  <a:pt x="301" y="27"/>
                </a:lnTo>
                <a:lnTo>
                  <a:pt x="307" y="29"/>
                </a:lnTo>
                <a:lnTo>
                  <a:pt x="313" y="30"/>
                </a:lnTo>
                <a:lnTo>
                  <a:pt x="320" y="31"/>
                </a:lnTo>
                <a:lnTo>
                  <a:pt x="327" y="31"/>
                </a:lnTo>
                <a:lnTo>
                  <a:pt x="333" y="31"/>
                </a:lnTo>
                <a:lnTo>
                  <a:pt x="338" y="29"/>
                </a:lnTo>
                <a:lnTo>
                  <a:pt x="343" y="26"/>
                </a:lnTo>
                <a:lnTo>
                  <a:pt x="347" y="22"/>
                </a:lnTo>
                <a:lnTo>
                  <a:pt x="350" y="17"/>
                </a:lnTo>
                <a:lnTo>
                  <a:pt x="353" y="12"/>
                </a:lnTo>
                <a:lnTo>
                  <a:pt x="355" y="7"/>
                </a:lnTo>
                <a:lnTo>
                  <a:pt x="357" y="1"/>
                </a:lnTo>
                <a:lnTo>
                  <a:pt x="397" y="0"/>
                </a:lnTo>
                <a:lnTo>
                  <a:pt x="396" y="8"/>
                </a:lnTo>
                <a:lnTo>
                  <a:pt x="395" y="15"/>
                </a:lnTo>
                <a:lnTo>
                  <a:pt x="393" y="22"/>
                </a:lnTo>
                <a:lnTo>
                  <a:pt x="391" y="28"/>
                </a:lnTo>
                <a:lnTo>
                  <a:pt x="388" y="34"/>
                </a:lnTo>
                <a:lnTo>
                  <a:pt x="385" y="41"/>
                </a:lnTo>
                <a:lnTo>
                  <a:pt x="382" y="46"/>
                </a:lnTo>
                <a:lnTo>
                  <a:pt x="378" y="51"/>
                </a:lnTo>
                <a:lnTo>
                  <a:pt x="374" y="55"/>
                </a:lnTo>
                <a:lnTo>
                  <a:pt x="368" y="59"/>
                </a:lnTo>
                <a:lnTo>
                  <a:pt x="363" y="63"/>
                </a:lnTo>
                <a:lnTo>
                  <a:pt x="357" y="66"/>
                </a:lnTo>
                <a:lnTo>
                  <a:pt x="352" y="68"/>
                </a:lnTo>
                <a:lnTo>
                  <a:pt x="345" y="70"/>
                </a:lnTo>
                <a:lnTo>
                  <a:pt x="339" y="71"/>
                </a:lnTo>
                <a:lnTo>
                  <a:pt x="332" y="72"/>
                </a:lnTo>
                <a:lnTo>
                  <a:pt x="324" y="72"/>
                </a:lnTo>
                <a:lnTo>
                  <a:pt x="317" y="71"/>
                </a:lnTo>
                <a:lnTo>
                  <a:pt x="310" y="70"/>
                </a:lnTo>
                <a:lnTo>
                  <a:pt x="304" y="68"/>
                </a:lnTo>
                <a:lnTo>
                  <a:pt x="291" y="63"/>
                </a:lnTo>
                <a:lnTo>
                  <a:pt x="278" y="58"/>
                </a:lnTo>
                <a:lnTo>
                  <a:pt x="275" y="57"/>
                </a:lnTo>
                <a:lnTo>
                  <a:pt x="271" y="56"/>
                </a:lnTo>
                <a:lnTo>
                  <a:pt x="268" y="54"/>
                </a:lnTo>
                <a:lnTo>
                  <a:pt x="264" y="53"/>
                </a:lnTo>
                <a:lnTo>
                  <a:pt x="255" y="50"/>
                </a:lnTo>
                <a:lnTo>
                  <a:pt x="245" y="47"/>
                </a:lnTo>
                <a:lnTo>
                  <a:pt x="236" y="46"/>
                </a:lnTo>
                <a:lnTo>
                  <a:pt x="227" y="45"/>
                </a:lnTo>
                <a:lnTo>
                  <a:pt x="221" y="46"/>
                </a:lnTo>
                <a:lnTo>
                  <a:pt x="216" y="47"/>
                </a:lnTo>
                <a:lnTo>
                  <a:pt x="212" y="50"/>
                </a:lnTo>
                <a:lnTo>
                  <a:pt x="208" y="54"/>
                </a:lnTo>
                <a:lnTo>
                  <a:pt x="202" y="64"/>
                </a:lnTo>
                <a:lnTo>
                  <a:pt x="198" y="75"/>
                </a:lnTo>
                <a:lnTo>
                  <a:pt x="198" y="74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4" name="Freeform 169">
            <a:extLst>
              <a:ext uri="{FF2B5EF4-FFF2-40B4-BE49-F238E27FC236}">
                <a16:creationId xmlns="" xmlns:a16="http://schemas.microsoft.com/office/drawing/2014/main" id="{00000000-0008-0000-0000-000030060000}"/>
              </a:ext>
            </a:extLst>
          </xdr:cNvPr>
          <xdr:cNvSpPr>
            <a:spLocks noEditPoints="1"/>
          </xdr:cNvSpPr>
        </xdr:nvSpPr>
        <xdr:spPr bwMode="auto">
          <a:xfrm>
            <a:off x="217" y="104"/>
            <a:ext cx="6" cy="5"/>
          </a:xfrm>
          <a:custGeom>
            <a:avLst/>
            <a:gdLst>
              <a:gd name="T0" fmla="*/ 0 w 530"/>
              <a:gd name="T1" fmla="*/ 0 h 454"/>
              <a:gd name="T2" fmla="*/ 0 w 530"/>
              <a:gd name="T3" fmla="*/ 0 h 454"/>
              <a:gd name="T4" fmla="*/ 0 w 530"/>
              <a:gd name="T5" fmla="*/ 0 h 454"/>
              <a:gd name="T6" fmla="*/ 0 w 530"/>
              <a:gd name="T7" fmla="*/ 0 h 454"/>
              <a:gd name="T8" fmla="*/ 0 w 530"/>
              <a:gd name="T9" fmla="*/ 0 h 454"/>
              <a:gd name="T10" fmla="*/ 0 w 530"/>
              <a:gd name="T11" fmla="*/ 0 h 454"/>
              <a:gd name="T12" fmla="*/ 0 w 530"/>
              <a:gd name="T13" fmla="*/ 0 h 454"/>
              <a:gd name="T14" fmla="*/ 0 w 530"/>
              <a:gd name="T15" fmla="*/ 0 h 454"/>
              <a:gd name="T16" fmla="*/ 0 w 530"/>
              <a:gd name="T17" fmla="*/ 0 h 454"/>
              <a:gd name="T18" fmla="*/ 0 w 530"/>
              <a:gd name="T19" fmla="*/ 0 h 454"/>
              <a:gd name="T20" fmla="*/ 0 w 530"/>
              <a:gd name="T21" fmla="*/ 0 h 454"/>
              <a:gd name="T22" fmla="*/ 0 w 530"/>
              <a:gd name="T23" fmla="*/ 0 h 454"/>
              <a:gd name="T24" fmla="*/ 0 w 530"/>
              <a:gd name="T25" fmla="*/ 0 h 454"/>
              <a:gd name="T26" fmla="*/ 0 w 530"/>
              <a:gd name="T27" fmla="*/ 0 h 454"/>
              <a:gd name="T28" fmla="*/ 0 w 530"/>
              <a:gd name="T29" fmla="*/ 0 h 454"/>
              <a:gd name="T30" fmla="*/ 0 w 530"/>
              <a:gd name="T31" fmla="*/ 0 h 454"/>
              <a:gd name="T32" fmla="*/ 0 w 530"/>
              <a:gd name="T33" fmla="*/ 0 h 454"/>
              <a:gd name="T34" fmla="*/ 0 w 530"/>
              <a:gd name="T35" fmla="*/ 0 h 454"/>
              <a:gd name="T36" fmla="*/ 0 w 530"/>
              <a:gd name="T37" fmla="*/ 0 h 454"/>
              <a:gd name="T38" fmla="*/ 0 w 530"/>
              <a:gd name="T39" fmla="*/ 0 h 454"/>
              <a:gd name="T40" fmla="*/ 0 w 530"/>
              <a:gd name="T41" fmla="*/ 0 h 454"/>
              <a:gd name="T42" fmla="*/ 0 w 530"/>
              <a:gd name="T43" fmla="*/ 0 h 454"/>
              <a:gd name="T44" fmla="*/ 0 w 530"/>
              <a:gd name="T45" fmla="*/ 0 h 454"/>
              <a:gd name="T46" fmla="*/ 0 w 530"/>
              <a:gd name="T47" fmla="*/ 0 h 454"/>
              <a:gd name="T48" fmla="*/ 0 w 530"/>
              <a:gd name="T49" fmla="*/ 0 h 454"/>
              <a:gd name="T50" fmla="*/ 0 w 530"/>
              <a:gd name="T51" fmla="*/ 0 h 454"/>
              <a:gd name="T52" fmla="*/ 0 w 530"/>
              <a:gd name="T53" fmla="*/ 0 h 454"/>
              <a:gd name="T54" fmla="*/ 0 w 530"/>
              <a:gd name="T55" fmla="*/ 0 h 454"/>
              <a:gd name="T56" fmla="*/ 0 w 530"/>
              <a:gd name="T57" fmla="*/ 0 h 454"/>
              <a:gd name="T58" fmla="*/ 0 w 530"/>
              <a:gd name="T59" fmla="*/ 0 h 454"/>
              <a:gd name="T60" fmla="*/ 0 w 530"/>
              <a:gd name="T61" fmla="*/ 0 h 454"/>
              <a:gd name="T62" fmla="*/ 0 w 530"/>
              <a:gd name="T63" fmla="*/ 0 h 454"/>
              <a:gd name="T64" fmla="*/ 0 w 530"/>
              <a:gd name="T65" fmla="*/ 0 h 454"/>
              <a:gd name="T66" fmla="*/ 0 w 530"/>
              <a:gd name="T67" fmla="*/ 0 h 454"/>
              <a:gd name="T68" fmla="*/ 0 w 530"/>
              <a:gd name="T69" fmla="*/ 0 h 454"/>
              <a:gd name="T70" fmla="*/ 0 w 530"/>
              <a:gd name="T71" fmla="*/ 0 h 454"/>
              <a:gd name="T72" fmla="*/ 0 w 530"/>
              <a:gd name="T73" fmla="*/ 0 h 454"/>
              <a:gd name="T74" fmla="*/ 0 w 530"/>
              <a:gd name="T75" fmla="*/ 0 h 454"/>
              <a:gd name="T76" fmla="*/ 0 w 530"/>
              <a:gd name="T77" fmla="*/ 0 h 454"/>
              <a:gd name="T78" fmla="*/ 0 w 530"/>
              <a:gd name="T79" fmla="*/ 0 h 454"/>
              <a:gd name="T80" fmla="*/ 0 w 530"/>
              <a:gd name="T81" fmla="*/ 0 h 454"/>
              <a:gd name="T82" fmla="*/ 0 w 530"/>
              <a:gd name="T83" fmla="*/ 0 h 454"/>
              <a:gd name="T84" fmla="*/ 0 w 530"/>
              <a:gd name="T85" fmla="*/ 0 h 454"/>
              <a:gd name="T86" fmla="*/ 0 w 530"/>
              <a:gd name="T87" fmla="*/ 0 h 454"/>
              <a:gd name="T88" fmla="*/ 0 w 530"/>
              <a:gd name="T89" fmla="*/ 0 h 454"/>
              <a:gd name="T90" fmla="*/ 0 w 530"/>
              <a:gd name="T91" fmla="*/ 0 h 454"/>
              <a:gd name="T92" fmla="*/ 0 w 530"/>
              <a:gd name="T93" fmla="*/ 0 h 454"/>
              <a:gd name="T94" fmla="*/ 0 w 530"/>
              <a:gd name="T95" fmla="*/ 0 h 454"/>
              <a:gd name="T96" fmla="*/ 0 w 530"/>
              <a:gd name="T97" fmla="*/ 0 h 454"/>
              <a:gd name="T98" fmla="*/ 0 w 530"/>
              <a:gd name="T99" fmla="*/ 0 h 454"/>
              <a:gd name="T100" fmla="*/ 0 w 530"/>
              <a:gd name="T101" fmla="*/ 0 h 454"/>
              <a:gd name="T102" fmla="*/ 0 w 530"/>
              <a:gd name="T103" fmla="*/ 0 h 454"/>
              <a:gd name="T104" fmla="*/ 0 w 530"/>
              <a:gd name="T105" fmla="*/ 0 h 454"/>
              <a:gd name="T106" fmla="*/ 0 w 530"/>
              <a:gd name="T107" fmla="*/ 0 h 454"/>
              <a:gd name="T108" fmla="*/ 0 w 530"/>
              <a:gd name="T109" fmla="*/ 0 h 454"/>
              <a:gd name="T110" fmla="*/ 0 w 530"/>
              <a:gd name="T111" fmla="*/ 0 h 454"/>
              <a:gd name="T112" fmla="*/ 0 w 530"/>
              <a:gd name="T113" fmla="*/ 0 h 454"/>
              <a:gd name="T114" fmla="*/ 0 w 530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30"/>
              <a:gd name="T175" fmla="*/ 0 h 454"/>
              <a:gd name="T176" fmla="*/ 530 w 530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30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3" y="142"/>
                </a:lnTo>
                <a:lnTo>
                  <a:pt x="4" y="130"/>
                </a:lnTo>
                <a:lnTo>
                  <a:pt x="5" y="118"/>
                </a:lnTo>
                <a:lnTo>
                  <a:pt x="7" y="108"/>
                </a:lnTo>
                <a:lnTo>
                  <a:pt x="9" y="97"/>
                </a:lnTo>
                <a:lnTo>
                  <a:pt x="12" y="83"/>
                </a:lnTo>
                <a:lnTo>
                  <a:pt x="16" y="70"/>
                </a:lnTo>
                <a:lnTo>
                  <a:pt x="22" y="59"/>
                </a:lnTo>
                <a:lnTo>
                  <a:pt x="27" y="49"/>
                </a:lnTo>
                <a:lnTo>
                  <a:pt x="34" y="40"/>
                </a:lnTo>
                <a:lnTo>
                  <a:pt x="42" y="31"/>
                </a:lnTo>
                <a:lnTo>
                  <a:pt x="51" y="25"/>
                </a:lnTo>
                <a:lnTo>
                  <a:pt x="60" y="20"/>
                </a:lnTo>
                <a:lnTo>
                  <a:pt x="69" y="16"/>
                </a:lnTo>
                <a:lnTo>
                  <a:pt x="79" y="13"/>
                </a:lnTo>
                <a:lnTo>
                  <a:pt x="90" y="10"/>
                </a:lnTo>
                <a:lnTo>
                  <a:pt x="100" y="7"/>
                </a:lnTo>
                <a:lnTo>
                  <a:pt x="111" y="5"/>
                </a:lnTo>
                <a:lnTo>
                  <a:pt x="123" y="3"/>
                </a:lnTo>
                <a:lnTo>
                  <a:pt x="134" y="2"/>
                </a:lnTo>
                <a:lnTo>
                  <a:pt x="147" y="2"/>
                </a:lnTo>
                <a:lnTo>
                  <a:pt x="158" y="1"/>
                </a:lnTo>
                <a:lnTo>
                  <a:pt x="170" y="1"/>
                </a:lnTo>
                <a:lnTo>
                  <a:pt x="182" y="1"/>
                </a:lnTo>
                <a:lnTo>
                  <a:pt x="193" y="1"/>
                </a:lnTo>
                <a:lnTo>
                  <a:pt x="204" y="1"/>
                </a:lnTo>
                <a:lnTo>
                  <a:pt x="216" y="1"/>
                </a:lnTo>
                <a:lnTo>
                  <a:pt x="227" y="0"/>
                </a:lnTo>
                <a:lnTo>
                  <a:pt x="238" y="0"/>
                </a:lnTo>
                <a:lnTo>
                  <a:pt x="249" y="0"/>
                </a:lnTo>
                <a:lnTo>
                  <a:pt x="260" y="0"/>
                </a:lnTo>
                <a:lnTo>
                  <a:pt x="272" y="0"/>
                </a:lnTo>
                <a:lnTo>
                  <a:pt x="283" y="0"/>
                </a:lnTo>
                <a:lnTo>
                  <a:pt x="295" y="0"/>
                </a:lnTo>
                <a:lnTo>
                  <a:pt x="307" y="0"/>
                </a:lnTo>
                <a:lnTo>
                  <a:pt x="318" y="0"/>
                </a:lnTo>
                <a:lnTo>
                  <a:pt x="329" y="0"/>
                </a:lnTo>
                <a:lnTo>
                  <a:pt x="360" y="1"/>
                </a:lnTo>
                <a:lnTo>
                  <a:pt x="387" y="3"/>
                </a:lnTo>
                <a:lnTo>
                  <a:pt x="412" y="6"/>
                </a:lnTo>
                <a:lnTo>
                  <a:pt x="435" y="10"/>
                </a:lnTo>
                <a:lnTo>
                  <a:pt x="454" y="15"/>
                </a:lnTo>
                <a:lnTo>
                  <a:pt x="470" y="21"/>
                </a:lnTo>
                <a:lnTo>
                  <a:pt x="477" y="24"/>
                </a:lnTo>
                <a:lnTo>
                  <a:pt x="483" y="28"/>
                </a:lnTo>
                <a:lnTo>
                  <a:pt x="489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10" y="62"/>
                </a:lnTo>
                <a:lnTo>
                  <a:pt x="516" y="79"/>
                </a:lnTo>
                <a:lnTo>
                  <a:pt x="521" y="99"/>
                </a:lnTo>
                <a:lnTo>
                  <a:pt x="525" y="121"/>
                </a:lnTo>
                <a:lnTo>
                  <a:pt x="527" y="148"/>
                </a:lnTo>
                <a:lnTo>
                  <a:pt x="529" y="177"/>
                </a:lnTo>
                <a:lnTo>
                  <a:pt x="530" y="210"/>
                </a:lnTo>
                <a:lnTo>
                  <a:pt x="530" y="225"/>
                </a:lnTo>
                <a:lnTo>
                  <a:pt x="530" y="240"/>
                </a:lnTo>
                <a:lnTo>
                  <a:pt x="529" y="255"/>
                </a:lnTo>
                <a:lnTo>
                  <a:pt x="529" y="270"/>
                </a:lnTo>
                <a:lnTo>
                  <a:pt x="529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4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9" y="420"/>
                </a:lnTo>
                <a:lnTo>
                  <a:pt x="481" y="426"/>
                </a:lnTo>
                <a:lnTo>
                  <a:pt x="472" y="432"/>
                </a:lnTo>
                <a:lnTo>
                  <a:pt x="463" y="437"/>
                </a:lnTo>
                <a:lnTo>
                  <a:pt x="452" y="441"/>
                </a:lnTo>
                <a:lnTo>
                  <a:pt x="440" y="444"/>
                </a:lnTo>
                <a:lnTo>
                  <a:pt x="428" y="447"/>
                </a:lnTo>
                <a:lnTo>
                  <a:pt x="414" y="449"/>
                </a:lnTo>
                <a:lnTo>
                  <a:pt x="399" y="451"/>
                </a:lnTo>
                <a:lnTo>
                  <a:pt x="387" y="452"/>
                </a:lnTo>
                <a:lnTo>
                  <a:pt x="374" y="453"/>
                </a:lnTo>
                <a:lnTo>
                  <a:pt x="361" y="453"/>
                </a:lnTo>
                <a:lnTo>
                  <a:pt x="349" y="454"/>
                </a:lnTo>
                <a:lnTo>
                  <a:pt x="336" y="454"/>
                </a:lnTo>
                <a:lnTo>
                  <a:pt x="323" y="454"/>
                </a:lnTo>
                <a:lnTo>
                  <a:pt x="311" y="454"/>
                </a:lnTo>
                <a:lnTo>
                  <a:pt x="298" y="454"/>
                </a:lnTo>
                <a:lnTo>
                  <a:pt x="206" y="454"/>
                </a:lnTo>
                <a:lnTo>
                  <a:pt x="195" y="454"/>
                </a:lnTo>
                <a:lnTo>
                  <a:pt x="184" y="454"/>
                </a:lnTo>
                <a:lnTo>
                  <a:pt x="173" y="454"/>
                </a:lnTo>
                <a:lnTo>
                  <a:pt x="162" y="453"/>
                </a:lnTo>
                <a:lnTo>
                  <a:pt x="151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5" y="449"/>
                </a:lnTo>
                <a:lnTo>
                  <a:pt x="112" y="449"/>
                </a:lnTo>
                <a:lnTo>
                  <a:pt x="109" y="449"/>
                </a:lnTo>
                <a:lnTo>
                  <a:pt x="105" y="449"/>
                </a:lnTo>
                <a:lnTo>
                  <a:pt x="94" y="446"/>
                </a:lnTo>
                <a:lnTo>
                  <a:pt x="83" y="443"/>
                </a:lnTo>
                <a:lnTo>
                  <a:pt x="71" y="439"/>
                </a:lnTo>
                <a:lnTo>
                  <a:pt x="61" y="434"/>
                </a:lnTo>
                <a:lnTo>
                  <a:pt x="50" y="429"/>
                </a:lnTo>
                <a:lnTo>
                  <a:pt x="41" y="421"/>
                </a:lnTo>
                <a:lnTo>
                  <a:pt x="32" y="412"/>
                </a:lnTo>
                <a:lnTo>
                  <a:pt x="25" y="402"/>
                </a:lnTo>
                <a:lnTo>
                  <a:pt x="20" y="391"/>
                </a:lnTo>
                <a:lnTo>
                  <a:pt x="16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4" y="322"/>
                </a:lnTo>
                <a:lnTo>
                  <a:pt x="3" y="308"/>
                </a:lnTo>
                <a:lnTo>
                  <a:pt x="2" y="298"/>
                </a:lnTo>
                <a:lnTo>
                  <a:pt x="1" y="288"/>
                </a:lnTo>
                <a:lnTo>
                  <a:pt x="1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3" y="229"/>
                </a:moveTo>
                <a:lnTo>
                  <a:pt x="53" y="261"/>
                </a:lnTo>
                <a:lnTo>
                  <a:pt x="53" y="279"/>
                </a:lnTo>
                <a:lnTo>
                  <a:pt x="54" y="295"/>
                </a:lnTo>
                <a:lnTo>
                  <a:pt x="55" y="311"/>
                </a:lnTo>
                <a:lnTo>
                  <a:pt x="56" y="325"/>
                </a:lnTo>
                <a:lnTo>
                  <a:pt x="58" y="338"/>
                </a:lnTo>
                <a:lnTo>
                  <a:pt x="61" y="350"/>
                </a:lnTo>
                <a:lnTo>
                  <a:pt x="63" y="360"/>
                </a:lnTo>
                <a:lnTo>
                  <a:pt x="67" y="369"/>
                </a:lnTo>
                <a:lnTo>
                  <a:pt x="69" y="373"/>
                </a:lnTo>
                <a:lnTo>
                  <a:pt x="71" y="377"/>
                </a:lnTo>
                <a:lnTo>
                  <a:pt x="74" y="381"/>
                </a:lnTo>
                <a:lnTo>
                  <a:pt x="78" y="384"/>
                </a:lnTo>
                <a:lnTo>
                  <a:pt x="86" y="390"/>
                </a:lnTo>
                <a:lnTo>
                  <a:pt x="96" y="395"/>
                </a:lnTo>
                <a:lnTo>
                  <a:pt x="109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2" y="407"/>
                </a:lnTo>
                <a:lnTo>
                  <a:pt x="315" y="408"/>
                </a:lnTo>
                <a:lnTo>
                  <a:pt x="327" y="408"/>
                </a:lnTo>
                <a:lnTo>
                  <a:pt x="340" y="408"/>
                </a:lnTo>
                <a:lnTo>
                  <a:pt x="353" y="407"/>
                </a:lnTo>
                <a:lnTo>
                  <a:pt x="365" y="406"/>
                </a:lnTo>
                <a:lnTo>
                  <a:pt x="378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6" y="399"/>
                </a:lnTo>
                <a:lnTo>
                  <a:pt x="435" y="395"/>
                </a:lnTo>
                <a:lnTo>
                  <a:pt x="443" y="391"/>
                </a:lnTo>
                <a:lnTo>
                  <a:pt x="450" y="386"/>
                </a:lnTo>
                <a:lnTo>
                  <a:pt x="456" y="381"/>
                </a:lnTo>
                <a:lnTo>
                  <a:pt x="461" y="374"/>
                </a:lnTo>
                <a:lnTo>
                  <a:pt x="465" y="367"/>
                </a:lnTo>
                <a:lnTo>
                  <a:pt x="470" y="351"/>
                </a:lnTo>
                <a:lnTo>
                  <a:pt x="474" y="333"/>
                </a:lnTo>
                <a:lnTo>
                  <a:pt x="476" y="313"/>
                </a:lnTo>
                <a:lnTo>
                  <a:pt x="477" y="290"/>
                </a:lnTo>
                <a:lnTo>
                  <a:pt x="477" y="278"/>
                </a:lnTo>
                <a:lnTo>
                  <a:pt x="477" y="267"/>
                </a:lnTo>
                <a:lnTo>
                  <a:pt x="478" y="256"/>
                </a:lnTo>
                <a:lnTo>
                  <a:pt x="478" y="244"/>
                </a:lnTo>
                <a:lnTo>
                  <a:pt x="478" y="233"/>
                </a:lnTo>
                <a:lnTo>
                  <a:pt x="478" y="222"/>
                </a:lnTo>
                <a:lnTo>
                  <a:pt x="478" y="210"/>
                </a:lnTo>
                <a:lnTo>
                  <a:pt x="478" y="198"/>
                </a:lnTo>
                <a:lnTo>
                  <a:pt x="478" y="188"/>
                </a:lnTo>
                <a:lnTo>
                  <a:pt x="478" y="177"/>
                </a:lnTo>
                <a:lnTo>
                  <a:pt x="478" y="165"/>
                </a:lnTo>
                <a:lnTo>
                  <a:pt x="477" y="154"/>
                </a:lnTo>
                <a:lnTo>
                  <a:pt x="476" y="143"/>
                </a:lnTo>
                <a:lnTo>
                  <a:pt x="475" y="132"/>
                </a:lnTo>
                <a:lnTo>
                  <a:pt x="474" y="121"/>
                </a:lnTo>
                <a:lnTo>
                  <a:pt x="472" y="110"/>
                </a:lnTo>
                <a:lnTo>
                  <a:pt x="470" y="101"/>
                </a:lnTo>
                <a:lnTo>
                  <a:pt x="468" y="92"/>
                </a:lnTo>
                <a:lnTo>
                  <a:pt x="465" y="84"/>
                </a:lnTo>
                <a:lnTo>
                  <a:pt x="461" y="77"/>
                </a:lnTo>
                <a:lnTo>
                  <a:pt x="456" y="71"/>
                </a:lnTo>
                <a:lnTo>
                  <a:pt x="450" y="65"/>
                </a:lnTo>
                <a:lnTo>
                  <a:pt x="443" y="61"/>
                </a:lnTo>
                <a:lnTo>
                  <a:pt x="435" y="57"/>
                </a:lnTo>
                <a:lnTo>
                  <a:pt x="434" y="56"/>
                </a:lnTo>
                <a:lnTo>
                  <a:pt x="433" y="56"/>
                </a:lnTo>
                <a:lnTo>
                  <a:pt x="432" y="56"/>
                </a:lnTo>
                <a:lnTo>
                  <a:pt x="421" y="53"/>
                </a:lnTo>
                <a:lnTo>
                  <a:pt x="410" y="52"/>
                </a:lnTo>
                <a:lnTo>
                  <a:pt x="399" y="50"/>
                </a:lnTo>
                <a:lnTo>
                  <a:pt x="388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2" y="49"/>
                </a:lnTo>
                <a:lnTo>
                  <a:pt x="265" y="48"/>
                </a:lnTo>
                <a:lnTo>
                  <a:pt x="170" y="50"/>
                </a:lnTo>
                <a:lnTo>
                  <a:pt x="153" y="50"/>
                </a:lnTo>
                <a:lnTo>
                  <a:pt x="138" y="51"/>
                </a:lnTo>
                <a:lnTo>
                  <a:pt x="125" y="53"/>
                </a:lnTo>
                <a:lnTo>
                  <a:pt x="113" y="55"/>
                </a:lnTo>
                <a:lnTo>
                  <a:pt x="103" y="58"/>
                </a:lnTo>
                <a:lnTo>
                  <a:pt x="94" y="61"/>
                </a:lnTo>
                <a:lnTo>
                  <a:pt x="86" y="65"/>
                </a:lnTo>
                <a:lnTo>
                  <a:pt x="79" y="69"/>
                </a:lnTo>
                <a:lnTo>
                  <a:pt x="74" y="74"/>
                </a:lnTo>
                <a:lnTo>
                  <a:pt x="69" y="82"/>
                </a:lnTo>
                <a:lnTo>
                  <a:pt x="65" y="91"/>
                </a:lnTo>
                <a:lnTo>
                  <a:pt x="62" y="101"/>
                </a:lnTo>
                <a:lnTo>
                  <a:pt x="59" y="114"/>
                </a:lnTo>
                <a:lnTo>
                  <a:pt x="57" y="129"/>
                </a:lnTo>
                <a:lnTo>
                  <a:pt x="55" y="145"/>
                </a:lnTo>
                <a:lnTo>
                  <a:pt x="55" y="163"/>
                </a:lnTo>
                <a:lnTo>
                  <a:pt x="53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5" name="Freeform 170">
            <a:extLst>
              <a:ext uri="{FF2B5EF4-FFF2-40B4-BE49-F238E27FC236}">
                <a16:creationId xmlns="" xmlns:a16="http://schemas.microsoft.com/office/drawing/2014/main" id="{00000000-0008-0000-0000-000031060000}"/>
              </a:ext>
            </a:extLst>
          </xdr:cNvPr>
          <xdr:cNvSpPr>
            <a:spLocks/>
          </xdr:cNvSpPr>
        </xdr:nvSpPr>
        <xdr:spPr bwMode="auto">
          <a:xfrm>
            <a:off x="226" y="104"/>
            <a:ext cx="6" cy="5"/>
          </a:xfrm>
          <a:custGeom>
            <a:avLst/>
            <a:gdLst>
              <a:gd name="T0" fmla="*/ 0 w 468"/>
              <a:gd name="T1" fmla="*/ 0 h 453"/>
              <a:gd name="T2" fmla="*/ 0 w 468"/>
              <a:gd name="T3" fmla="*/ 0 h 453"/>
              <a:gd name="T4" fmla="*/ 0 w 468"/>
              <a:gd name="T5" fmla="*/ 0 h 453"/>
              <a:gd name="T6" fmla="*/ 0 w 468"/>
              <a:gd name="T7" fmla="*/ 0 h 453"/>
              <a:gd name="T8" fmla="*/ 0 w 468"/>
              <a:gd name="T9" fmla="*/ 0 h 453"/>
              <a:gd name="T10" fmla="*/ 0 w 468"/>
              <a:gd name="T11" fmla="*/ 0 h 453"/>
              <a:gd name="T12" fmla="*/ 0 w 468"/>
              <a:gd name="T13" fmla="*/ 0 h 453"/>
              <a:gd name="T14" fmla="*/ 0 w 468"/>
              <a:gd name="T15" fmla="*/ 0 h 453"/>
              <a:gd name="T16" fmla="*/ 0 w 468"/>
              <a:gd name="T17" fmla="*/ 0 h 453"/>
              <a:gd name="T18" fmla="*/ 0 w 468"/>
              <a:gd name="T19" fmla="*/ 0 h 453"/>
              <a:gd name="T20" fmla="*/ 0 w 468"/>
              <a:gd name="T21" fmla="*/ 0 h 453"/>
              <a:gd name="T22" fmla="*/ 0 w 468"/>
              <a:gd name="T23" fmla="*/ 0 h 453"/>
              <a:gd name="T24" fmla="*/ 0 w 468"/>
              <a:gd name="T25" fmla="*/ 0 h 453"/>
              <a:gd name="T26" fmla="*/ 0 w 468"/>
              <a:gd name="T27" fmla="*/ 0 h 453"/>
              <a:gd name="T28" fmla="*/ 0 w 468"/>
              <a:gd name="T29" fmla="*/ 0 h 453"/>
              <a:gd name="T30" fmla="*/ 0 w 468"/>
              <a:gd name="T31" fmla="*/ 0 h 453"/>
              <a:gd name="T32" fmla="*/ 0 w 468"/>
              <a:gd name="T33" fmla="*/ 0 h 453"/>
              <a:gd name="T34" fmla="*/ 0 w 468"/>
              <a:gd name="T35" fmla="*/ 0 h 453"/>
              <a:gd name="T36" fmla="*/ 0 w 468"/>
              <a:gd name="T37" fmla="*/ 0 h 453"/>
              <a:gd name="T38" fmla="*/ 0 w 468"/>
              <a:gd name="T39" fmla="*/ 0 h 453"/>
              <a:gd name="T40" fmla="*/ 0 w 468"/>
              <a:gd name="T41" fmla="*/ 0 h 453"/>
              <a:gd name="T42" fmla="*/ 0 w 468"/>
              <a:gd name="T43" fmla="*/ 0 h 453"/>
              <a:gd name="T44" fmla="*/ 0 w 468"/>
              <a:gd name="T45" fmla="*/ 0 h 453"/>
              <a:gd name="T46" fmla="*/ 0 w 468"/>
              <a:gd name="T47" fmla="*/ 0 h 453"/>
              <a:gd name="T48" fmla="*/ 0 w 468"/>
              <a:gd name="T49" fmla="*/ 0 h 453"/>
              <a:gd name="T50" fmla="*/ 0 w 468"/>
              <a:gd name="T51" fmla="*/ 0 h 453"/>
              <a:gd name="T52" fmla="*/ 0 w 468"/>
              <a:gd name="T53" fmla="*/ 0 h 453"/>
              <a:gd name="T54" fmla="*/ 0 w 468"/>
              <a:gd name="T55" fmla="*/ 0 h 453"/>
              <a:gd name="T56" fmla="*/ 0 w 468"/>
              <a:gd name="T57" fmla="*/ 0 h 453"/>
              <a:gd name="T58" fmla="*/ 0 w 468"/>
              <a:gd name="T59" fmla="*/ 0 h 453"/>
              <a:gd name="T60" fmla="*/ 0 w 468"/>
              <a:gd name="T61" fmla="*/ 0 h 453"/>
              <a:gd name="T62" fmla="*/ 0 w 468"/>
              <a:gd name="T63" fmla="*/ 0 h 453"/>
              <a:gd name="T64" fmla="*/ 0 w 468"/>
              <a:gd name="T65" fmla="*/ 0 h 453"/>
              <a:gd name="T66" fmla="*/ 0 w 468"/>
              <a:gd name="T67" fmla="*/ 0 h 453"/>
              <a:gd name="T68" fmla="*/ 0 w 468"/>
              <a:gd name="T69" fmla="*/ 0 h 453"/>
              <a:gd name="T70" fmla="*/ 0 w 468"/>
              <a:gd name="T71" fmla="*/ 0 h 453"/>
              <a:gd name="T72" fmla="*/ 0 w 468"/>
              <a:gd name="T73" fmla="*/ 0 h 453"/>
              <a:gd name="T74" fmla="*/ 0 w 468"/>
              <a:gd name="T75" fmla="*/ 0 h 453"/>
              <a:gd name="T76" fmla="*/ 0 w 468"/>
              <a:gd name="T77" fmla="*/ 0 h 453"/>
              <a:gd name="T78" fmla="*/ 0 w 468"/>
              <a:gd name="T79" fmla="*/ 0 h 453"/>
              <a:gd name="T80" fmla="*/ 0 w 468"/>
              <a:gd name="T81" fmla="*/ 0 h 453"/>
              <a:gd name="T82" fmla="*/ 0 w 468"/>
              <a:gd name="T83" fmla="*/ 0 h 453"/>
              <a:gd name="T84" fmla="*/ 0 w 468"/>
              <a:gd name="T85" fmla="*/ 0 h 453"/>
              <a:gd name="T86" fmla="*/ 0 w 468"/>
              <a:gd name="T87" fmla="*/ 0 h 453"/>
              <a:gd name="T88" fmla="*/ 0 w 468"/>
              <a:gd name="T89" fmla="*/ 0 h 453"/>
              <a:gd name="T90" fmla="*/ 0 w 468"/>
              <a:gd name="T91" fmla="*/ 0 h 453"/>
              <a:gd name="T92" fmla="*/ 0 w 468"/>
              <a:gd name="T93" fmla="*/ 0 h 453"/>
              <a:gd name="T94" fmla="*/ 0 w 468"/>
              <a:gd name="T95" fmla="*/ 0 h 453"/>
              <a:gd name="T96" fmla="*/ 0 w 468"/>
              <a:gd name="T97" fmla="*/ 0 h 453"/>
              <a:gd name="T98" fmla="*/ 0 w 468"/>
              <a:gd name="T99" fmla="*/ 0 h 453"/>
              <a:gd name="T100" fmla="*/ 0 w 468"/>
              <a:gd name="T101" fmla="*/ 0 h 453"/>
              <a:gd name="T102" fmla="*/ 0 w 468"/>
              <a:gd name="T103" fmla="*/ 0 h 453"/>
              <a:gd name="T104" fmla="*/ 0 w 468"/>
              <a:gd name="T105" fmla="*/ 0 h 453"/>
              <a:gd name="T106" fmla="*/ 0 w 468"/>
              <a:gd name="T107" fmla="*/ 0 h 453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w 468"/>
              <a:gd name="T163" fmla="*/ 0 h 453"/>
              <a:gd name="T164" fmla="*/ 468 w 468"/>
              <a:gd name="T165" fmla="*/ 453 h 453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T162" t="T163" r="T164" b="T165"/>
            <a:pathLst>
              <a:path w="468" h="453">
                <a:moveTo>
                  <a:pt x="458" y="128"/>
                </a:moveTo>
                <a:lnTo>
                  <a:pt x="408" y="128"/>
                </a:lnTo>
                <a:lnTo>
                  <a:pt x="408" y="123"/>
                </a:lnTo>
                <a:lnTo>
                  <a:pt x="408" y="118"/>
                </a:lnTo>
                <a:lnTo>
                  <a:pt x="407" y="113"/>
                </a:lnTo>
                <a:lnTo>
                  <a:pt x="407" y="108"/>
                </a:lnTo>
                <a:lnTo>
                  <a:pt x="406" y="101"/>
                </a:lnTo>
                <a:lnTo>
                  <a:pt x="405" y="95"/>
                </a:lnTo>
                <a:lnTo>
                  <a:pt x="403" y="88"/>
                </a:lnTo>
                <a:lnTo>
                  <a:pt x="400" y="82"/>
                </a:lnTo>
                <a:lnTo>
                  <a:pt x="397" y="76"/>
                </a:lnTo>
                <a:lnTo>
                  <a:pt x="393" y="71"/>
                </a:lnTo>
                <a:lnTo>
                  <a:pt x="389" y="67"/>
                </a:lnTo>
                <a:lnTo>
                  <a:pt x="383" y="63"/>
                </a:lnTo>
                <a:lnTo>
                  <a:pt x="376" y="60"/>
                </a:lnTo>
                <a:lnTo>
                  <a:pt x="367" y="58"/>
                </a:lnTo>
                <a:lnTo>
                  <a:pt x="358" y="56"/>
                </a:lnTo>
                <a:lnTo>
                  <a:pt x="348" y="54"/>
                </a:lnTo>
                <a:lnTo>
                  <a:pt x="338" y="52"/>
                </a:lnTo>
                <a:lnTo>
                  <a:pt x="327" y="51"/>
                </a:lnTo>
                <a:lnTo>
                  <a:pt x="316" y="50"/>
                </a:lnTo>
                <a:lnTo>
                  <a:pt x="305" y="50"/>
                </a:lnTo>
                <a:lnTo>
                  <a:pt x="289" y="49"/>
                </a:lnTo>
                <a:lnTo>
                  <a:pt x="275" y="49"/>
                </a:lnTo>
                <a:lnTo>
                  <a:pt x="261" y="48"/>
                </a:lnTo>
                <a:lnTo>
                  <a:pt x="248" y="48"/>
                </a:lnTo>
                <a:lnTo>
                  <a:pt x="230" y="48"/>
                </a:lnTo>
                <a:lnTo>
                  <a:pt x="223" y="49"/>
                </a:lnTo>
                <a:lnTo>
                  <a:pt x="215" y="49"/>
                </a:lnTo>
                <a:lnTo>
                  <a:pt x="206" y="49"/>
                </a:lnTo>
                <a:lnTo>
                  <a:pt x="197" y="50"/>
                </a:lnTo>
                <a:lnTo>
                  <a:pt x="187" y="50"/>
                </a:lnTo>
                <a:lnTo>
                  <a:pt x="177" y="51"/>
                </a:lnTo>
                <a:lnTo>
                  <a:pt x="167" y="51"/>
                </a:lnTo>
                <a:lnTo>
                  <a:pt x="157" y="52"/>
                </a:lnTo>
                <a:lnTo>
                  <a:pt x="146" y="53"/>
                </a:lnTo>
                <a:lnTo>
                  <a:pt x="135" y="55"/>
                </a:lnTo>
                <a:lnTo>
                  <a:pt x="125" y="56"/>
                </a:lnTo>
                <a:lnTo>
                  <a:pt x="113" y="58"/>
                </a:lnTo>
                <a:lnTo>
                  <a:pt x="103" y="60"/>
                </a:lnTo>
                <a:lnTo>
                  <a:pt x="94" y="62"/>
                </a:lnTo>
                <a:lnTo>
                  <a:pt x="86" y="65"/>
                </a:lnTo>
                <a:lnTo>
                  <a:pt x="79" y="68"/>
                </a:lnTo>
                <a:lnTo>
                  <a:pt x="72" y="72"/>
                </a:lnTo>
                <a:lnTo>
                  <a:pt x="66" y="77"/>
                </a:lnTo>
                <a:lnTo>
                  <a:pt x="61" y="83"/>
                </a:lnTo>
                <a:lnTo>
                  <a:pt x="58" y="90"/>
                </a:lnTo>
                <a:lnTo>
                  <a:pt x="56" y="97"/>
                </a:lnTo>
                <a:lnTo>
                  <a:pt x="54" y="105"/>
                </a:lnTo>
                <a:lnTo>
                  <a:pt x="53" y="113"/>
                </a:lnTo>
                <a:lnTo>
                  <a:pt x="52" y="121"/>
                </a:lnTo>
                <a:lnTo>
                  <a:pt x="52" y="123"/>
                </a:lnTo>
                <a:lnTo>
                  <a:pt x="52" y="125"/>
                </a:lnTo>
                <a:lnTo>
                  <a:pt x="52" y="128"/>
                </a:lnTo>
                <a:lnTo>
                  <a:pt x="52" y="130"/>
                </a:lnTo>
                <a:lnTo>
                  <a:pt x="52" y="140"/>
                </a:lnTo>
                <a:lnTo>
                  <a:pt x="53" y="149"/>
                </a:lnTo>
                <a:lnTo>
                  <a:pt x="55" y="158"/>
                </a:lnTo>
                <a:lnTo>
                  <a:pt x="57" y="165"/>
                </a:lnTo>
                <a:lnTo>
                  <a:pt x="61" y="171"/>
                </a:lnTo>
                <a:lnTo>
                  <a:pt x="65" y="177"/>
                </a:lnTo>
                <a:lnTo>
                  <a:pt x="69" y="182"/>
                </a:lnTo>
                <a:lnTo>
                  <a:pt x="74" y="185"/>
                </a:lnTo>
                <a:lnTo>
                  <a:pt x="87" y="191"/>
                </a:lnTo>
                <a:lnTo>
                  <a:pt x="100" y="195"/>
                </a:lnTo>
                <a:lnTo>
                  <a:pt x="115" y="198"/>
                </a:lnTo>
                <a:lnTo>
                  <a:pt x="133" y="199"/>
                </a:lnTo>
                <a:lnTo>
                  <a:pt x="139" y="200"/>
                </a:lnTo>
                <a:lnTo>
                  <a:pt x="144" y="200"/>
                </a:lnTo>
                <a:lnTo>
                  <a:pt x="150" y="200"/>
                </a:lnTo>
                <a:lnTo>
                  <a:pt x="156" y="200"/>
                </a:lnTo>
                <a:lnTo>
                  <a:pt x="161" y="200"/>
                </a:lnTo>
                <a:lnTo>
                  <a:pt x="167" y="200"/>
                </a:lnTo>
                <a:lnTo>
                  <a:pt x="172" y="200"/>
                </a:lnTo>
                <a:lnTo>
                  <a:pt x="178" y="200"/>
                </a:lnTo>
                <a:lnTo>
                  <a:pt x="190" y="200"/>
                </a:lnTo>
                <a:lnTo>
                  <a:pt x="202" y="200"/>
                </a:lnTo>
                <a:lnTo>
                  <a:pt x="214" y="200"/>
                </a:lnTo>
                <a:lnTo>
                  <a:pt x="226" y="200"/>
                </a:lnTo>
                <a:lnTo>
                  <a:pt x="238" y="200"/>
                </a:lnTo>
                <a:lnTo>
                  <a:pt x="251" y="200"/>
                </a:lnTo>
                <a:lnTo>
                  <a:pt x="263" y="200"/>
                </a:lnTo>
                <a:lnTo>
                  <a:pt x="275" y="200"/>
                </a:lnTo>
                <a:lnTo>
                  <a:pt x="286" y="200"/>
                </a:lnTo>
                <a:lnTo>
                  <a:pt x="296" y="200"/>
                </a:lnTo>
                <a:lnTo>
                  <a:pt x="307" y="200"/>
                </a:lnTo>
                <a:lnTo>
                  <a:pt x="318" y="200"/>
                </a:lnTo>
                <a:lnTo>
                  <a:pt x="329" y="201"/>
                </a:lnTo>
                <a:lnTo>
                  <a:pt x="339" y="202"/>
                </a:lnTo>
                <a:lnTo>
                  <a:pt x="350" y="202"/>
                </a:lnTo>
                <a:lnTo>
                  <a:pt x="360" y="204"/>
                </a:lnTo>
                <a:lnTo>
                  <a:pt x="375" y="206"/>
                </a:lnTo>
                <a:lnTo>
                  <a:pt x="388" y="208"/>
                </a:lnTo>
                <a:lnTo>
                  <a:pt x="399" y="211"/>
                </a:lnTo>
                <a:lnTo>
                  <a:pt x="410" y="215"/>
                </a:lnTo>
                <a:lnTo>
                  <a:pt x="420" y="220"/>
                </a:lnTo>
                <a:lnTo>
                  <a:pt x="428" y="225"/>
                </a:lnTo>
                <a:lnTo>
                  <a:pt x="436" y="230"/>
                </a:lnTo>
                <a:lnTo>
                  <a:pt x="443" y="236"/>
                </a:lnTo>
                <a:lnTo>
                  <a:pt x="449" y="243"/>
                </a:lnTo>
                <a:lnTo>
                  <a:pt x="454" y="251"/>
                </a:lnTo>
                <a:lnTo>
                  <a:pt x="458" y="260"/>
                </a:lnTo>
                <a:lnTo>
                  <a:pt x="462" y="270"/>
                </a:lnTo>
                <a:lnTo>
                  <a:pt x="465" y="282"/>
                </a:lnTo>
                <a:lnTo>
                  <a:pt x="467" y="294"/>
                </a:lnTo>
                <a:lnTo>
                  <a:pt x="468" y="308"/>
                </a:lnTo>
                <a:lnTo>
                  <a:pt x="468" y="324"/>
                </a:lnTo>
                <a:lnTo>
                  <a:pt x="467" y="342"/>
                </a:lnTo>
                <a:lnTo>
                  <a:pt x="465" y="359"/>
                </a:lnTo>
                <a:lnTo>
                  <a:pt x="462" y="374"/>
                </a:lnTo>
                <a:lnTo>
                  <a:pt x="458" y="389"/>
                </a:lnTo>
                <a:lnTo>
                  <a:pt x="455" y="396"/>
                </a:lnTo>
                <a:lnTo>
                  <a:pt x="451" y="403"/>
                </a:lnTo>
                <a:lnTo>
                  <a:pt x="447" y="409"/>
                </a:lnTo>
                <a:lnTo>
                  <a:pt x="441" y="415"/>
                </a:lnTo>
                <a:lnTo>
                  <a:pt x="436" y="420"/>
                </a:lnTo>
                <a:lnTo>
                  <a:pt x="429" y="425"/>
                </a:lnTo>
                <a:lnTo>
                  <a:pt x="422" y="430"/>
                </a:lnTo>
                <a:lnTo>
                  <a:pt x="414" y="434"/>
                </a:lnTo>
                <a:lnTo>
                  <a:pt x="404" y="438"/>
                </a:lnTo>
                <a:lnTo>
                  <a:pt x="393" y="442"/>
                </a:lnTo>
                <a:lnTo>
                  <a:pt x="382" y="445"/>
                </a:lnTo>
                <a:lnTo>
                  <a:pt x="369" y="447"/>
                </a:lnTo>
                <a:lnTo>
                  <a:pt x="356" y="449"/>
                </a:lnTo>
                <a:lnTo>
                  <a:pt x="343" y="450"/>
                </a:lnTo>
                <a:lnTo>
                  <a:pt x="330" y="451"/>
                </a:lnTo>
                <a:lnTo>
                  <a:pt x="317" y="452"/>
                </a:lnTo>
                <a:lnTo>
                  <a:pt x="303" y="452"/>
                </a:lnTo>
                <a:lnTo>
                  <a:pt x="289" y="453"/>
                </a:lnTo>
                <a:lnTo>
                  <a:pt x="275" y="453"/>
                </a:lnTo>
                <a:lnTo>
                  <a:pt x="262" y="453"/>
                </a:lnTo>
                <a:lnTo>
                  <a:pt x="229" y="453"/>
                </a:lnTo>
                <a:lnTo>
                  <a:pt x="221" y="453"/>
                </a:lnTo>
                <a:lnTo>
                  <a:pt x="213" y="453"/>
                </a:lnTo>
                <a:lnTo>
                  <a:pt x="206" y="453"/>
                </a:lnTo>
                <a:lnTo>
                  <a:pt x="198" y="453"/>
                </a:lnTo>
                <a:lnTo>
                  <a:pt x="190" y="453"/>
                </a:lnTo>
                <a:lnTo>
                  <a:pt x="182" y="452"/>
                </a:lnTo>
                <a:lnTo>
                  <a:pt x="175" y="452"/>
                </a:lnTo>
                <a:lnTo>
                  <a:pt x="167" y="452"/>
                </a:lnTo>
                <a:lnTo>
                  <a:pt x="159" y="452"/>
                </a:lnTo>
                <a:lnTo>
                  <a:pt x="151" y="451"/>
                </a:lnTo>
                <a:lnTo>
                  <a:pt x="143" y="451"/>
                </a:lnTo>
                <a:lnTo>
                  <a:pt x="135" y="450"/>
                </a:lnTo>
                <a:lnTo>
                  <a:pt x="127" y="450"/>
                </a:lnTo>
                <a:lnTo>
                  <a:pt x="119" y="449"/>
                </a:lnTo>
                <a:lnTo>
                  <a:pt x="111" y="448"/>
                </a:lnTo>
                <a:lnTo>
                  <a:pt x="103" y="447"/>
                </a:lnTo>
                <a:lnTo>
                  <a:pt x="88" y="445"/>
                </a:lnTo>
                <a:lnTo>
                  <a:pt x="74" y="441"/>
                </a:lnTo>
                <a:lnTo>
                  <a:pt x="61" y="438"/>
                </a:lnTo>
                <a:lnTo>
                  <a:pt x="50" y="433"/>
                </a:lnTo>
                <a:lnTo>
                  <a:pt x="40" y="428"/>
                </a:lnTo>
                <a:lnTo>
                  <a:pt x="32" y="423"/>
                </a:lnTo>
                <a:lnTo>
                  <a:pt x="25" y="416"/>
                </a:lnTo>
                <a:lnTo>
                  <a:pt x="20" y="409"/>
                </a:lnTo>
                <a:lnTo>
                  <a:pt x="15" y="402"/>
                </a:lnTo>
                <a:lnTo>
                  <a:pt x="11" y="392"/>
                </a:lnTo>
                <a:lnTo>
                  <a:pt x="8" y="381"/>
                </a:lnTo>
                <a:lnTo>
                  <a:pt x="5" y="370"/>
                </a:lnTo>
                <a:lnTo>
                  <a:pt x="3" y="357"/>
                </a:lnTo>
                <a:lnTo>
                  <a:pt x="1" y="343"/>
                </a:lnTo>
                <a:lnTo>
                  <a:pt x="1" y="328"/>
                </a:lnTo>
                <a:lnTo>
                  <a:pt x="0" y="312"/>
                </a:lnTo>
                <a:lnTo>
                  <a:pt x="50" y="311"/>
                </a:lnTo>
                <a:lnTo>
                  <a:pt x="50" y="320"/>
                </a:lnTo>
                <a:lnTo>
                  <a:pt x="50" y="321"/>
                </a:lnTo>
                <a:lnTo>
                  <a:pt x="50" y="322"/>
                </a:lnTo>
                <a:lnTo>
                  <a:pt x="50" y="323"/>
                </a:lnTo>
                <a:lnTo>
                  <a:pt x="50" y="335"/>
                </a:lnTo>
                <a:lnTo>
                  <a:pt x="52" y="347"/>
                </a:lnTo>
                <a:lnTo>
                  <a:pt x="53" y="357"/>
                </a:lnTo>
                <a:lnTo>
                  <a:pt x="55" y="367"/>
                </a:lnTo>
                <a:lnTo>
                  <a:pt x="57" y="372"/>
                </a:lnTo>
                <a:lnTo>
                  <a:pt x="59" y="376"/>
                </a:lnTo>
                <a:lnTo>
                  <a:pt x="62" y="380"/>
                </a:lnTo>
                <a:lnTo>
                  <a:pt x="65" y="384"/>
                </a:lnTo>
                <a:lnTo>
                  <a:pt x="69" y="387"/>
                </a:lnTo>
                <a:lnTo>
                  <a:pt x="74" y="390"/>
                </a:lnTo>
                <a:lnTo>
                  <a:pt x="80" y="393"/>
                </a:lnTo>
                <a:lnTo>
                  <a:pt x="86" y="395"/>
                </a:lnTo>
                <a:lnTo>
                  <a:pt x="94" y="397"/>
                </a:lnTo>
                <a:lnTo>
                  <a:pt x="102" y="399"/>
                </a:lnTo>
                <a:lnTo>
                  <a:pt x="111" y="400"/>
                </a:lnTo>
                <a:lnTo>
                  <a:pt x="120" y="403"/>
                </a:lnTo>
                <a:lnTo>
                  <a:pt x="131" y="404"/>
                </a:lnTo>
                <a:lnTo>
                  <a:pt x="141" y="405"/>
                </a:lnTo>
                <a:lnTo>
                  <a:pt x="152" y="406"/>
                </a:lnTo>
                <a:lnTo>
                  <a:pt x="162" y="406"/>
                </a:lnTo>
                <a:lnTo>
                  <a:pt x="171" y="407"/>
                </a:lnTo>
                <a:lnTo>
                  <a:pt x="180" y="407"/>
                </a:lnTo>
                <a:lnTo>
                  <a:pt x="190" y="407"/>
                </a:lnTo>
                <a:lnTo>
                  <a:pt x="199" y="407"/>
                </a:lnTo>
                <a:lnTo>
                  <a:pt x="208" y="408"/>
                </a:lnTo>
                <a:lnTo>
                  <a:pt x="216" y="408"/>
                </a:lnTo>
                <a:lnTo>
                  <a:pt x="224" y="408"/>
                </a:lnTo>
                <a:lnTo>
                  <a:pt x="231" y="408"/>
                </a:lnTo>
                <a:lnTo>
                  <a:pt x="241" y="408"/>
                </a:lnTo>
                <a:lnTo>
                  <a:pt x="252" y="407"/>
                </a:lnTo>
                <a:lnTo>
                  <a:pt x="261" y="407"/>
                </a:lnTo>
                <a:lnTo>
                  <a:pt x="271" y="407"/>
                </a:lnTo>
                <a:lnTo>
                  <a:pt x="281" y="407"/>
                </a:lnTo>
                <a:lnTo>
                  <a:pt x="290" y="406"/>
                </a:lnTo>
                <a:lnTo>
                  <a:pt x="300" y="406"/>
                </a:lnTo>
                <a:lnTo>
                  <a:pt x="310" y="405"/>
                </a:lnTo>
                <a:lnTo>
                  <a:pt x="319" y="404"/>
                </a:lnTo>
                <a:lnTo>
                  <a:pt x="329" y="403"/>
                </a:lnTo>
                <a:lnTo>
                  <a:pt x="339" y="402"/>
                </a:lnTo>
                <a:lnTo>
                  <a:pt x="348" y="399"/>
                </a:lnTo>
                <a:lnTo>
                  <a:pt x="364" y="396"/>
                </a:lnTo>
                <a:lnTo>
                  <a:pt x="379" y="392"/>
                </a:lnTo>
                <a:lnTo>
                  <a:pt x="385" y="389"/>
                </a:lnTo>
                <a:lnTo>
                  <a:pt x="391" y="386"/>
                </a:lnTo>
                <a:lnTo>
                  <a:pt x="396" y="383"/>
                </a:lnTo>
                <a:lnTo>
                  <a:pt x="400" y="379"/>
                </a:lnTo>
                <a:lnTo>
                  <a:pt x="404" y="374"/>
                </a:lnTo>
                <a:lnTo>
                  <a:pt x="407" y="369"/>
                </a:lnTo>
                <a:lnTo>
                  <a:pt x="410" y="363"/>
                </a:lnTo>
                <a:lnTo>
                  <a:pt x="413" y="357"/>
                </a:lnTo>
                <a:lnTo>
                  <a:pt x="414" y="350"/>
                </a:lnTo>
                <a:lnTo>
                  <a:pt x="416" y="342"/>
                </a:lnTo>
                <a:lnTo>
                  <a:pt x="416" y="334"/>
                </a:lnTo>
                <a:lnTo>
                  <a:pt x="417" y="324"/>
                </a:lnTo>
                <a:lnTo>
                  <a:pt x="416" y="312"/>
                </a:lnTo>
                <a:lnTo>
                  <a:pt x="415" y="300"/>
                </a:lnTo>
                <a:lnTo>
                  <a:pt x="413" y="291"/>
                </a:lnTo>
                <a:lnTo>
                  <a:pt x="411" y="282"/>
                </a:lnTo>
                <a:lnTo>
                  <a:pt x="407" y="275"/>
                </a:lnTo>
                <a:lnTo>
                  <a:pt x="403" y="270"/>
                </a:lnTo>
                <a:lnTo>
                  <a:pt x="398" y="265"/>
                </a:lnTo>
                <a:lnTo>
                  <a:pt x="393" y="262"/>
                </a:lnTo>
                <a:lnTo>
                  <a:pt x="380" y="257"/>
                </a:lnTo>
                <a:lnTo>
                  <a:pt x="364" y="253"/>
                </a:lnTo>
                <a:lnTo>
                  <a:pt x="346" y="251"/>
                </a:lnTo>
                <a:lnTo>
                  <a:pt x="325" y="250"/>
                </a:lnTo>
                <a:lnTo>
                  <a:pt x="231" y="248"/>
                </a:lnTo>
                <a:lnTo>
                  <a:pt x="225" y="249"/>
                </a:lnTo>
                <a:lnTo>
                  <a:pt x="220" y="249"/>
                </a:lnTo>
                <a:lnTo>
                  <a:pt x="214" y="249"/>
                </a:lnTo>
                <a:lnTo>
                  <a:pt x="209" y="248"/>
                </a:lnTo>
                <a:lnTo>
                  <a:pt x="197" y="248"/>
                </a:lnTo>
                <a:lnTo>
                  <a:pt x="186" y="248"/>
                </a:lnTo>
                <a:lnTo>
                  <a:pt x="175" y="248"/>
                </a:lnTo>
                <a:lnTo>
                  <a:pt x="164" y="247"/>
                </a:lnTo>
                <a:lnTo>
                  <a:pt x="153" y="247"/>
                </a:lnTo>
                <a:lnTo>
                  <a:pt x="142" y="247"/>
                </a:lnTo>
                <a:lnTo>
                  <a:pt x="132" y="246"/>
                </a:lnTo>
                <a:lnTo>
                  <a:pt x="120" y="245"/>
                </a:lnTo>
                <a:lnTo>
                  <a:pt x="107" y="244"/>
                </a:lnTo>
                <a:lnTo>
                  <a:pt x="94" y="243"/>
                </a:lnTo>
                <a:lnTo>
                  <a:pt x="83" y="241"/>
                </a:lnTo>
                <a:lnTo>
                  <a:pt x="71" y="238"/>
                </a:lnTo>
                <a:lnTo>
                  <a:pt x="61" y="235"/>
                </a:lnTo>
                <a:lnTo>
                  <a:pt x="51" y="231"/>
                </a:lnTo>
                <a:lnTo>
                  <a:pt x="42" y="227"/>
                </a:lnTo>
                <a:lnTo>
                  <a:pt x="33" y="222"/>
                </a:lnTo>
                <a:lnTo>
                  <a:pt x="25" y="215"/>
                </a:lnTo>
                <a:lnTo>
                  <a:pt x="18" y="208"/>
                </a:lnTo>
                <a:lnTo>
                  <a:pt x="13" y="200"/>
                </a:lnTo>
                <a:lnTo>
                  <a:pt x="8" y="190"/>
                </a:lnTo>
                <a:lnTo>
                  <a:pt x="4" y="180"/>
                </a:lnTo>
                <a:lnTo>
                  <a:pt x="2" y="168"/>
                </a:lnTo>
                <a:lnTo>
                  <a:pt x="0" y="155"/>
                </a:lnTo>
                <a:lnTo>
                  <a:pt x="0" y="140"/>
                </a:lnTo>
                <a:lnTo>
                  <a:pt x="0" y="120"/>
                </a:lnTo>
                <a:lnTo>
                  <a:pt x="3" y="101"/>
                </a:lnTo>
                <a:lnTo>
                  <a:pt x="7" y="84"/>
                </a:lnTo>
                <a:lnTo>
                  <a:pt x="12" y="67"/>
                </a:lnTo>
                <a:lnTo>
                  <a:pt x="16" y="59"/>
                </a:lnTo>
                <a:lnTo>
                  <a:pt x="20" y="52"/>
                </a:lnTo>
                <a:lnTo>
                  <a:pt x="25" y="45"/>
                </a:lnTo>
                <a:lnTo>
                  <a:pt x="31" y="39"/>
                </a:lnTo>
                <a:lnTo>
                  <a:pt x="38" y="33"/>
                </a:lnTo>
                <a:lnTo>
                  <a:pt x="45" y="28"/>
                </a:lnTo>
                <a:lnTo>
                  <a:pt x="53" y="23"/>
                </a:lnTo>
                <a:lnTo>
                  <a:pt x="62" y="19"/>
                </a:lnTo>
                <a:lnTo>
                  <a:pt x="71" y="16"/>
                </a:lnTo>
                <a:lnTo>
                  <a:pt x="81" y="13"/>
                </a:lnTo>
                <a:lnTo>
                  <a:pt x="91" y="10"/>
                </a:lnTo>
                <a:lnTo>
                  <a:pt x="103" y="8"/>
                </a:lnTo>
                <a:lnTo>
                  <a:pt x="114" y="7"/>
                </a:lnTo>
                <a:lnTo>
                  <a:pt x="127" y="5"/>
                </a:lnTo>
                <a:lnTo>
                  <a:pt x="140" y="4"/>
                </a:lnTo>
                <a:lnTo>
                  <a:pt x="152" y="3"/>
                </a:lnTo>
                <a:lnTo>
                  <a:pt x="163" y="2"/>
                </a:lnTo>
                <a:lnTo>
                  <a:pt x="174" y="1"/>
                </a:lnTo>
                <a:lnTo>
                  <a:pt x="185" y="1"/>
                </a:lnTo>
                <a:lnTo>
                  <a:pt x="195" y="1"/>
                </a:lnTo>
                <a:lnTo>
                  <a:pt x="206" y="1"/>
                </a:lnTo>
                <a:lnTo>
                  <a:pt x="215" y="1"/>
                </a:lnTo>
                <a:lnTo>
                  <a:pt x="224" y="0"/>
                </a:lnTo>
                <a:lnTo>
                  <a:pt x="233" y="0"/>
                </a:lnTo>
                <a:lnTo>
                  <a:pt x="240" y="0"/>
                </a:lnTo>
                <a:lnTo>
                  <a:pt x="249" y="1"/>
                </a:lnTo>
                <a:lnTo>
                  <a:pt x="256" y="1"/>
                </a:lnTo>
                <a:lnTo>
                  <a:pt x="264" y="1"/>
                </a:lnTo>
                <a:lnTo>
                  <a:pt x="272" y="1"/>
                </a:lnTo>
                <a:lnTo>
                  <a:pt x="279" y="1"/>
                </a:lnTo>
                <a:lnTo>
                  <a:pt x="287" y="1"/>
                </a:lnTo>
                <a:lnTo>
                  <a:pt x="295" y="2"/>
                </a:lnTo>
                <a:lnTo>
                  <a:pt x="302" y="2"/>
                </a:lnTo>
                <a:lnTo>
                  <a:pt x="310" y="2"/>
                </a:lnTo>
                <a:lnTo>
                  <a:pt x="317" y="3"/>
                </a:lnTo>
                <a:lnTo>
                  <a:pt x="325" y="3"/>
                </a:lnTo>
                <a:lnTo>
                  <a:pt x="332" y="4"/>
                </a:lnTo>
                <a:lnTo>
                  <a:pt x="340" y="5"/>
                </a:lnTo>
                <a:lnTo>
                  <a:pt x="347" y="5"/>
                </a:lnTo>
                <a:lnTo>
                  <a:pt x="355" y="6"/>
                </a:lnTo>
                <a:lnTo>
                  <a:pt x="368" y="8"/>
                </a:lnTo>
                <a:lnTo>
                  <a:pt x="381" y="11"/>
                </a:lnTo>
                <a:lnTo>
                  <a:pt x="392" y="14"/>
                </a:lnTo>
                <a:lnTo>
                  <a:pt x="402" y="18"/>
                </a:lnTo>
                <a:lnTo>
                  <a:pt x="412" y="23"/>
                </a:lnTo>
                <a:lnTo>
                  <a:pt x="420" y="28"/>
                </a:lnTo>
                <a:lnTo>
                  <a:pt x="427" y="35"/>
                </a:lnTo>
                <a:lnTo>
                  <a:pt x="434" y="42"/>
                </a:lnTo>
                <a:lnTo>
                  <a:pt x="439" y="50"/>
                </a:lnTo>
                <a:lnTo>
                  <a:pt x="444" y="59"/>
                </a:lnTo>
                <a:lnTo>
                  <a:pt x="448" y="68"/>
                </a:lnTo>
                <a:lnTo>
                  <a:pt x="452" y="78"/>
                </a:lnTo>
                <a:lnTo>
                  <a:pt x="454" y="89"/>
                </a:lnTo>
                <a:lnTo>
                  <a:pt x="456" y="101"/>
                </a:lnTo>
                <a:lnTo>
                  <a:pt x="457" y="114"/>
                </a:lnTo>
                <a:lnTo>
                  <a:pt x="458" y="129"/>
                </a:lnTo>
                <a:lnTo>
                  <a:pt x="458" y="12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6" name="Freeform 171">
            <a:extLst>
              <a:ext uri="{FF2B5EF4-FFF2-40B4-BE49-F238E27FC236}">
                <a16:creationId xmlns="" xmlns:a16="http://schemas.microsoft.com/office/drawing/2014/main" id="{00000000-0008-0000-0000-000032060000}"/>
              </a:ext>
            </a:extLst>
          </xdr:cNvPr>
          <xdr:cNvSpPr>
            <a:spLocks noEditPoints="1"/>
          </xdr:cNvSpPr>
        </xdr:nvSpPr>
        <xdr:spPr bwMode="auto">
          <a:xfrm>
            <a:off x="232" y="102"/>
            <a:ext cx="7" cy="7"/>
          </a:xfrm>
          <a:custGeom>
            <a:avLst/>
            <a:gdLst>
              <a:gd name="T0" fmla="*/ 0 w 556"/>
              <a:gd name="T1" fmla="*/ 0 h 559"/>
              <a:gd name="T2" fmla="*/ 0 w 556"/>
              <a:gd name="T3" fmla="*/ 0 h 559"/>
              <a:gd name="T4" fmla="*/ 0 w 556"/>
              <a:gd name="T5" fmla="*/ 0 h 559"/>
              <a:gd name="T6" fmla="*/ 0 w 556"/>
              <a:gd name="T7" fmla="*/ 0 h 559"/>
              <a:gd name="T8" fmla="*/ 0 w 556"/>
              <a:gd name="T9" fmla="*/ 0 h 559"/>
              <a:gd name="T10" fmla="*/ 0 w 556"/>
              <a:gd name="T11" fmla="*/ 0 h 559"/>
              <a:gd name="T12" fmla="*/ 0 w 556"/>
              <a:gd name="T13" fmla="*/ 0 h 559"/>
              <a:gd name="T14" fmla="*/ 0 w 556"/>
              <a:gd name="T15" fmla="*/ 0 h 559"/>
              <a:gd name="T16" fmla="*/ 0 w 556"/>
              <a:gd name="T17" fmla="*/ 0 h 559"/>
              <a:gd name="T18" fmla="*/ 0 w 556"/>
              <a:gd name="T19" fmla="*/ 0 h 559"/>
              <a:gd name="T20" fmla="*/ 0 w 556"/>
              <a:gd name="T21" fmla="*/ 0 h 559"/>
              <a:gd name="T22" fmla="*/ 0 w 556"/>
              <a:gd name="T23" fmla="*/ 0 h 559"/>
              <a:gd name="T24" fmla="*/ 0 w 556"/>
              <a:gd name="T25" fmla="*/ 0 h 559"/>
              <a:gd name="T26" fmla="*/ 0 w 556"/>
              <a:gd name="T27" fmla="*/ 0 h 559"/>
              <a:gd name="T28" fmla="*/ 0 w 556"/>
              <a:gd name="T29" fmla="*/ 0 h 559"/>
              <a:gd name="T30" fmla="*/ 0 w 556"/>
              <a:gd name="T31" fmla="*/ 0 h 559"/>
              <a:gd name="T32" fmla="*/ 0 w 556"/>
              <a:gd name="T33" fmla="*/ 0 h 559"/>
              <a:gd name="T34" fmla="*/ 0 w 556"/>
              <a:gd name="T35" fmla="*/ 0 h 559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556"/>
              <a:gd name="T55" fmla="*/ 0 h 559"/>
              <a:gd name="T56" fmla="*/ 556 w 556"/>
              <a:gd name="T57" fmla="*/ 559 h 559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556" h="559">
                <a:moveTo>
                  <a:pt x="445" y="459"/>
                </a:moveTo>
                <a:lnTo>
                  <a:pt x="111" y="459"/>
                </a:lnTo>
                <a:lnTo>
                  <a:pt x="59" y="559"/>
                </a:lnTo>
                <a:lnTo>
                  <a:pt x="0" y="559"/>
                </a:lnTo>
                <a:lnTo>
                  <a:pt x="243" y="114"/>
                </a:lnTo>
                <a:lnTo>
                  <a:pt x="311" y="114"/>
                </a:lnTo>
                <a:lnTo>
                  <a:pt x="556" y="559"/>
                </a:lnTo>
                <a:lnTo>
                  <a:pt x="498" y="559"/>
                </a:lnTo>
                <a:lnTo>
                  <a:pt x="445" y="459"/>
                </a:lnTo>
                <a:close/>
                <a:moveTo>
                  <a:pt x="421" y="414"/>
                </a:moveTo>
                <a:lnTo>
                  <a:pt x="277" y="154"/>
                </a:lnTo>
                <a:lnTo>
                  <a:pt x="135" y="414"/>
                </a:lnTo>
                <a:lnTo>
                  <a:pt x="421" y="414"/>
                </a:lnTo>
                <a:close/>
                <a:moveTo>
                  <a:pt x="192" y="56"/>
                </a:moveTo>
                <a:lnTo>
                  <a:pt x="347" y="0"/>
                </a:lnTo>
                <a:lnTo>
                  <a:pt x="363" y="56"/>
                </a:lnTo>
                <a:lnTo>
                  <a:pt x="202" y="84"/>
                </a:lnTo>
                <a:lnTo>
                  <a:pt x="192" y="5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7" name="Freeform 172">
            <a:extLst>
              <a:ext uri="{FF2B5EF4-FFF2-40B4-BE49-F238E27FC236}">
                <a16:creationId xmlns="" xmlns:a16="http://schemas.microsoft.com/office/drawing/2014/main" id="{00000000-0008-0000-0000-000033060000}"/>
              </a:ext>
            </a:extLst>
          </xdr:cNvPr>
          <xdr:cNvSpPr>
            <a:spLocks noEditPoints="1"/>
          </xdr:cNvSpPr>
        </xdr:nvSpPr>
        <xdr:spPr bwMode="auto">
          <a:xfrm>
            <a:off x="241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3" y="0"/>
                </a:lnTo>
                <a:lnTo>
                  <a:pt x="370" y="1"/>
                </a:lnTo>
                <a:lnTo>
                  <a:pt x="393" y="4"/>
                </a:lnTo>
                <a:lnTo>
                  <a:pt x="403" y="6"/>
                </a:lnTo>
                <a:lnTo>
                  <a:pt x="413" y="8"/>
                </a:lnTo>
                <a:lnTo>
                  <a:pt x="422" y="11"/>
                </a:lnTo>
                <a:lnTo>
                  <a:pt x="431" y="15"/>
                </a:lnTo>
                <a:lnTo>
                  <a:pt x="439" y="18"/>
                </a:lnTo>
                <a:lnTo>
                  <a:pt x="447" y="22"/>
                </a:lnTo>
                <a:lnTo>
                  <a:pt x="453" y="27"/>
                </a:lnTo>
                <a:lnTo>
                  <a:pt x="460" y="33"/>
                </a:lnTo>
                <a:lnTo>
                  <a:pt x="465" y="38"/>
                </a:lnTo>
                <a:lnTo>
                  <a:pt x="470" y="44"/>
                </a:lnTo>
                <a:lnTo>
                  <a:pt x="475" y="50"/>
                </a:lnTo>
                <a:lnTo>
                  <a:pt x="479" y="57"/>
                </a:lnTo>
                <a:lnTo>
                  <a:pt x="485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7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8" y="246"/>
                </a:lnTo>
                <a:lnTo>
                  <a:pt x="507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4" y="299"/>
                </a:lnTo>
                <a:lnTo>
                  <a:pt x="501" y="315"/>
                </a:lnTo>
                <a:lnTo>
                  <a:pt x="499" y="330"/>
                </a:lnTo>
                <a:lnTo>
                  <a:pt x="495" y="345"/>
                </a:lnTo>
                <a:lnTo>
                  <a:pt x="491" y="360"/>
                </a:lnTo>
                <a:lnTo>
                  <a:pt x="485" y="373"/>
                </a:lnTo>
                <a:lnTo>
                  <a:pt x="479" y="386"/>
                </a:lnTo>
                <a:lnTo>
                  <a:pt x="472" y="398"/>
                </a:lnTo>
                <a:lnTo>
                  <a:pt x="464" y="408"/>
                </a:lnTo>
                <a:lnTo>
                  <a:pt x="454" y="417"/>
                </a:lnTo>
                <a:lnTo>
                  <a:pt x="444" y="425"/>
                </a:lnTo>
                <a:lnTo>
                  <a:pt x="433" y="431"/>
                </a:lnTo>
                <a:lnTo>
                  <a:pt x="421" y="436"/>
                </a:lnTo>
                <a:lnTo>
                  <a:pt x="408" y="439"/>
                </a:lnTo>
                <a:lnTo>
                  <a:pt x="396" y="442"/>
                </a:lnTo>
                <a:lnTo>
                  <a:pt x="383" y="444"/>
                </a:lnTo>
                <a:lnTo>
                  <a:pt x="370" y="445"/>
                </a:lnTo>
                <a:lnTo>
                  <a:pt x="358" y="445"/>
                </a:lnTo>
                <a:lnTo>
                  <a:pt x="348" y="445"/>
                </a:lnTo>
                <a:lnTo>
                  <a:pt x="337" y="445"/>
                </a:lnTo>
                <a:lnTo>
                  <a:pt x="327" y="445"/>
                </a:lnTo>
                <a:lnTo>
                  <a:pt x="322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0" y="401"/>
                </a:moveTo>
                <a:lnTo>
                  <a:pt x="327" y="401"/>
                </a:lnTo>
                <a:lnTo>
                  <a:pt x="350" y="400"/>
                </a:lnTo>
                <a:lnTo>
                  <a:pt x="371" y="398"/>
                </a:lnTo>
                <a:lnTo>
                  <a:pt x="380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10" y="385"/>
                </a:lnTo>
                <a:lnTo>
                  <a:pt x="416" y="381"/>
                </a:lnTo>
                <a:lnTo>
                  <a:pt x="421" y="377"/>
                </a:lnTo>
                <a:lnTo>
                  <a:pt x="426" y="373"/>
                </a:lnTo>
                <a:lnTo>
                  <a:pt x="430" y="368"/>
                </a:lnTo>
                <a:lnTo>
                  <a:pt x="433" y="363"/>
                </a:lnTo>
                <a:lnTo>
                  <a:pt x="436" y="358"/>
                </a:lnTo>
                <a:lnTo>
                  <a:pt x="439" y="352"/>
                </a:lnTo>
                <a:lnTo>
                  <a:pt x="443" y="339"/>
                </a:lnTo>
                <a:lnTo>
                  <a:pt x="446" y="325"/>
                </a:lnTo>
                <a:lnTo>
                  <a:pt x="449" y="310"/>
                </a:lnTo>
                <a:lnTo>
                  <a:pt x="451" y="293"/>
                </a:lnTo>
                <a:lnTo>
                  <a:pt x="453" y="276"/>
                </a:lnTo>
                <a:lnTo>
                  <a:pt x="454" y="257"/>
                </a:lnTo>
                <a:lnTo>
                  <a:pt x="455" y="238"/>
                </a:lnTo>
                <a:lnTo>
                  <a:pt x="455" y="218"/>
                </a:lnTo>
                <a:lnTo>
                  <a:pt x="455" y="197"/>
                </a:lnTo>
                <a:lnTo>
                  <a:pt x="454" y="179"/>
                </a:lnTo>
                <a:lnTo>
                  <a:pt x="453" y="161"/>
                </a:lnTo>
                <a:lnTo>
                  <a:pt x="451" y="145"/>
                </a:lnTo>
                <a:lnTo>
                  <a:pt x="448" y="130"/>
                </a:lnTo>
                <a:lnTo>
                  <a:pt x="445" y="115"/>
                </a:lnTo>
                <a:lnTo>
                  <a:pt x="442" y="102"/>
                </a:lnTo>
                <a:lnTo>
                  <a:pt x="438" y="91"/>
                </a:lnTo>
                <a:lnTo>
                  <a:pt x="435" y="85"/>
                </a:lnTo>
                <a:lnTo>
                  <a:pt x="432" y="80"/>
                </a:lnTo>
                <a:lnTo>
                  <a:pt x="429" y="76"/>
                </a:lnTo>
                <a:lnTo>
                  <a:pt x="424" y="71"/>
                </a:lnTo>
                <a:lnTo>
                  <a:pt x="420" y="67"/>
                </a:lnTo>
                <a:lnTo>
                  <a:pt x="415" y="64"/>
                </a:lnTo>
                <a:lnTo>
                  <a:pt x="409" y="60"/>
                </a:lnTo>
                <a:lnTo>
                  <a:pt x="403" y="57"/>
                </a:lnTo>
                <a:lnTo>
                  <a:pt x="389" y="52"/>
                </a:lnTo>
                <a:lnTo>
                  <a:pt x="372" y="49"/>
                </a:lnTo>
                <a:lnTo>
                  <a:pt x="353" y="47"/>
                </a:lnTo>
                <a:lnTo>
                  <a:pt x="332" y="46"/>
                </a:lnTo>
                <a:lnTo>
                  <a:pt x="50" y="46"/>
                </a:lnTo>
                <a:lnTo>
                  <a:pt x="50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8" name="Freeform 173">
            <a:extLst>
              <a:ext uri="{FF2B5EF4-FFF2-40B4-BE49-F238E27FC236}">
                <a16:creationId xmlns="" xmlns:a16="http://schemas.microsoft.com/office/drawing/2014/main" id="{00000000-0008-0000-0000-000034060000}"/>
              </a:ext>
            </a:extLst>
          </xdr:cNvPr>
          <xdr:cNvSpPr>
            <a:spLocks/>
          </xdr:cNvSpPr>
        </xdr:nvSpPr>
        <xdr:spPr bwMode="auto">
          <a:xfrm>
            <a:off x="249" y="104"/>
            <a:ext cx="5" cy="5"/>
          </a:xfrm>
          <a:custGeom>
            <a:avLst/>
            <a:gdLst>
              <a:gd name="T0" fmla="*/ 0 w 413"/>
              <a:gd name="T1" fmla="*/ 0 h 445"/>
              <a:gd name="T2" fmla="*/ 0 w 413"/>
              <a:gd name="T3" fmla="*/ 0 h 445"/>
              <a:gd name="T4" fmla="*/ 0 w 413"/>
              <a:gd name="T5" fmla="*/ 0 h 445"/>
              <a:gd name="T6" fmla="*/ 0 w 413"/>
              <a:gd name="T7" fmla="*/ 0 h 445"/>
              <a:gd name="T8" fmla="*/ 0 w 413"/>
              <a:gd name="T9" fmla="*/ 0 h 445"/>
              <a:gd name="T10" fmla="*/ 0 w 413"/>
              <a:gd name="T11" fmla="*/ 0 h 445"/>
              <a:gd name="T12" fmla="*/ 0 w 413"/>
              <a:gd name="T13" fmla="*/ 0 h 445"/>
              <a:gd name="T14" fmla="*/ 0 w 413"/>
              <a:gd name="T15" fmla="*/ 0 h 445"/>
              <a:gd name="T16" fmla="*/ 0 w 413"/>
              <a:gd name="T17" fmla="*/ 0 h 445"/>
              <a:gd name="T18" fmla="*/ 0 w 413"/>
              <a:gd name="T19" fmla="*/ 0 h 445"/>
              <a:gd name="T20" fmla="*/ 0 w 413"/>
              <a:gd name="T21" fmla="*/ 0 h 445"/>
              <a:gd name="T22" fmla="*/ 0 w 413"/>
              <a:gd name="T23" fmla="*/ 0 h 445"/>
              <a:gd name="T24" fmla="*/ 0 w 413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3"/>
              <a:gd name="T40" fmla="*/ 0 h 445"/>
              <a:gd name="T41" fmla="*/ 413 w 413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3" h="445">
                <a:moveTo>
                  <a:pt x="50" y="46"/>
                </a:moveTo>
                <a:lnTo>
                  <a:pt x="50" y="192"/>
                </a:lnTo>
                <a:lnTo>
                  <a:pt x="396" y="192"/>
                </a:lnTo>
                <a:lnTo>
                  <a:pt x="396" y="238"/>
                </a:lnTo>
                <a:lnTo>
                  <a:pt x="50" y="238"/>
                </a:lnTo>
                <a:lnTo>
                  <a:pt x="50" y="401"/>
                </a:lnTo>
                <a:lnTo>
                  <a:pt x="413" y="401"/>
                </a:lnTo>
                <a:lnTo>
                  <a:pt x="413" y="445"/>
                </a:lnTo>
                <a:lnTo>
                  <a:pt x="0" y="445"/>
                </a:lnTo>
                <a:lnTo>
                  <a:pt x="0" y="0"/>
                </a:lnTo>
                <a:lnTo>
                  <a:pt x="409" y="0"/>
                </a:lnTo>
                <a:lnTo>
                  <a:pt x="409" y="46"/>
                </a:lnTo>
                <a:lnTo>
                  <a:pt x="50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9" name="Freeform 174">
            <a:extLst>
              <a:ext uri="{FF2B5EF4-FFF2-40B4-BE49-F238E27FC236}">
                <a16:creationId xmlns="" xmlns:a16="http://schemas.microsoft.com/office/drawing/2014/main" id="{00000000-0008-0000-0000-000035060000}"/>
              </a:ext>
            </a:extLst>
          </xdr:cNvPr>
          <xdr:cNvSpPr>
            <a:spLocks/>
          </xdr:cNvSpPr>
        </xdr:nvSpPr>
        <xdr:spPr bwMode="auto">
          <a:xfrm>
            <a:off x="257" y="104"/>
            <a:ext cx="8" cy="5"/>
          </a:xfrm>
          <a:custGeom>
            <a:avLst/>
            <a:gdLst>
              <a:gd name="T0" fmla="*/ 0 w 655"/>
              <a:gd name="T1" fmla="*/ 0 h 445"/>
              <a:gd name="T2" fmla="*/ 0 w 655"/>
              <a:gd name="T3" fmla="*/ 0 h 445"/>
              <a:gd name="T4" fmla="*/ 0 w 655"/>
              <a:gd name="T5" fmla="*/ 0 h 445"/>
              <a:gd name="T6" fmla="*/ 0 w 655"/>
              <a:gd name="T7" fmla="*/ 0 h 445"/>
              <a:gd name="T8" fmla="*/ 0 w 655"/>
              <a:gd name="T9" fmla="*/ 0 h 445"/>
              <a:gd name="T10" fmla="*/ 0 w 655"/>
              <a:gd name="T11" fmla="*/ 0 h 445"/>
              <a:gd name="T12" fmla="*/ 0 w 655"/>
              <a:gd name="T13" fmla="*/ 0 h 445"/>
              <a:gd name="T14" fmla="*/ 0 w 655"/>
              <a:gd name="T15" fmla="*/ 0 h 445"/>
              <a:gd name="T16" fmla="*/ 0 w 655"/>
              <a:gd name="T17" fmla="*/ 0 h 445"/>
              <a:gd name="T18" fmla="*/ 0 w 655"/>
              <a:gd name="T19" fmla="*/ 0 h 445"/>
              <a:gd name="T20" fmla="*/ 0 w 655"/>
              <a:gd name="T21" fmla="*/ 0 h 445"/>
              <a:gd name="T22" fmla="*/ 0 w 655"/>
              <a:gd name="T23" fmla="*/ 0 h 445"/>
              <a:gd name="T24" fmla="*/ 0 w 655"/>
              <a:gd name="T25" fmla="*/ 0 h 445"/>
              <a:gd name="T26" fmla="*/ 0 w 655"/>
              <a:gd name="T27" fmla="*/ 0 h 4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655"/>
              <a:gd name="T43" fmla="*/ 0 h 445"/>
              <a:gd name="T44" fmla="*/ 655 w 655"/>
              <a:gd name="T45" fmla="*/ 445 h 4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655" h="445">
                <a:moveTo>
                  <a:pt x="605" y="46"/>
                </a:moveTo>
                <a:lnTo>
                  <a:pt x="347" y="445"/>
                </a:lnTo>
                <a:lnTo>
                  <a:pt x="306" y="445"/>
                </a:lnTo>
                <a:lnTo>
                  <a:pt x="49" y="46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lnTo>
                  <a:pt x="82" y="0"/>
                </a:lnTo>
                <a:lnTo>
                  <a:pt x="327" y="382"/>
                </a:lnTo>
                <a:lnTo>
                  <a:pt x="574" y="0"/>
                </a:lnTo>
                <a:lnTo>
                  <a:pt x="655" y="0"/>
                </a:lnTo>
                <a:lnTo>
                  <a:pt x="655" y="445"/>
                </a:lnTo>
                <a:lnTo>
                  <a:pt x="605" y="445"/>
                </a:lnTo>
                <a:lnTo>
                  <a:pt x="605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90" name="Rectangle 175">
            <a:extLst>
              <a:ext uri="{FF2B5EF4-FFF2-40B4-BE49-F238E27FC236}">
                <a16:creationId xmlns="" xmlns:a16="http://schemas.microsoft.com/office/drawing/2014/main" id="{00000000-0008-0000-0000-000036060000}"/>
              </a:ext>
            </a:extLst>
          </xdr:cNvPr>
          <xdr:cNvSpPr>
            <a:spLocks noChangeArrowheads="1"/>
          </xdr:cNvSpPr>
        </xdr:nvSpPr>
        <xdr:spPr bwMode="auto">
          <a:xfrm>
            <a:off x="266" y="104"/>
            <a:ext cx="1" cy="5"/>
          </a:xfrm>
          <a:prstGeom prst="rect">
            <a:avLst/>
          </a:prstGeom>
          <a:solidFill>
            <a:srgbClr val="28166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91" name="Freeform 176">
            <a:extLst>
              <a:ext uri="{FF2B5EF4-FFF2-40B4-BE49-F238E27FC236}">
                <a16:creationId xmlns="" xmlns:a16="http://schemas.microsoft.com/office/drawing/2014/main" id="{00000000-0008-0000-0000-000037060000}"/>
              </a:ext>
            </a:extLst>
          </xdr:cNvPr>
          <xdr:cNvSpPr>
            <a:spLocks noEditPoints="1"/>
          </xdr:cNvSpPr>
        </xdr:nvSpPr>
        <xdr:spPr bwMode="auto">
          <a:xfrm>
            <a:off x="268" y="104"/>
            <a:ext cx="6" cy="5"/>
          </a:xfrm>
          <a:custGeom>
            <a:avLst/>
            <a:gdLst>
              <a:gd name="T0" fmla="*/ 0 w 476"/>
              <a:gd name="T1" fmla="*/ 0 h 445"/>
              <a:gd name="T2" fmla="*/ 0 w 476"/>
              <a:gd name="T3" fmla="*/ 0 h 445"/>
              <a:gd name="T4" fmla="*/ 0 w 476"/>
              <a:gd name="T5" fmla="*/ 0 h 445"/>
              <a:gd name="T6" fmla="*/ 0 w 476"/>
              <a:gd name="T7" fmla="*/ 0 h 445"/>
              <a:gd name="T8" fmla="*/ 0 w 476"/>
              <a:gd name="T9" fmla="*/ 0 h 445"/>
              <a:gd name="T10" fmla="*/ 0 w 476"/>
              <a:gd name="T11" fmla="*/ 0 h 445"/>
              <a:gd name="T12" fmla="*/ 0 w 476"/>
              <a:gd name="T13" fmla="*/ 0 h 445"/>
              <a:gd name="T14" fmla="*/ 0 w 476"/>
              <a:gd name="T15" fmla="*/ 0 h 445"/>
              <a:gd name="T16" fmla="*/ 0 w 476"/>
              <a:gd name="T17" fmla="*/ 0 h 445"/>
              <a:gd name="T18" fmla="*/ 0 w 476"/>
              <a:gd name="T19" fmla="*/ 0 h 445"/>
              <a:gd name="T20" fmla="*/ 0 w 476"/>
              <a:gd name="T21" fmla="*/ 0 h 445"/>
              <a:gd name="T22" fmla="*/ 0 w 476"/>
              <a:gd name="T23" fmla="*/ 0 h 445"/>
              <a:gd name="T24" fmla="*/ 0 w 476"/>
              <a:gd name="T25" fmla="*/ 0 h 445"/>
              <a:gd name="T26" fmla="*/ 0 w 476"/>
              <a:gd name="T27" fmla="*/ 0 h 445"/>
              <a:gd name="T28" fmla="*/ 0 w 476"/>
              <a:gd name="T29" fmla="*/ 0 h 445"/>
              <a:gd name="T30" fmla="*/ 0 w 476"/>
              <a:gd name="T31" fmla="*/ 0 h 445"/>
              <a:gd name="T32" fmla="*/ 0 w 476"/>
              <a:gd name="T33" fmla="*/ 0 h 445"/>
              <a:gd name="T34" fmla="*/ 0 w 476"/>
              <a:gd name="T35" fmla="*/ 0 h 445"/>
              <a:gd name="T36" fmla="*/ 0 w 476"/>
              <a:gd name="T37" fmla="*/ 0 h 445"/>
              <a:gd name="T38" fmla="*/ 0 w 476"/>
              <a:gd name="T39" fmla="*/ 0 h 445"/>
              <a:gd name="T40" fmla="*/ 0 w 476"/>
              <a:gd name="T41" fmla="*/ 0 h 445"/>
              <a:gd name="T42" fmla="*/ 0 w 476"/>
              <a:gd name="T43" fmla="*/ 0 h 445"/>
              <a:gd name="T44" fmla="*/ 0 w 476"/>
              <a:gd name="T45" fmla="*/ 0 h 445"/>
              <a:gd name="T46" fmla="*/ 0 w 476"/>
              <a:gd name="T47" fmla="*/ 0 h 445"/>
              <a:gd name="T48" fmla="*/ 0 w 476"/>
              <a:gd name="T49" fmla="*/ 0 h 445"/>
              <a:gd name="T50" fmla="*/ 0 w 476"/>
              <a:gd name="T51" fmla="*/ 0 h 445"/>
              <a:gd name="T52" fmla="*/ 0 w 476"/>
              <a:gd name="T53" fmla="*/ 0 h 445"/>
              <a:gd name="T54" fmla="*/ 0 w 476"/>
              <a:gd name="T55" fmla="*/ 0 h 445"/>
              <a:gd name="T56" fmla="*/ 0 w 476"/>
              <a:gd name="T57" fmla="*/ 0 h 445"/>
              <a:gd name="T58" fmla="*/ 0 w 476"/>
              <a:gd name="T59" fmla="*/ 0 h 445"/>
              <a:gd name="T60" fmla="*/ 0 w 476"/>
              <a:gd name="T61" fmla="*/ 0 h 445"/>
              <a:gd name="T62" fmla="*/ 0 w 476"/>
              <a:gd name="T63" fmla="*/ 0 h 445"/>
              <a:gd name="T64" fmla="*/ 0 w 476"/>
              <a:gd name="T65" fmla="*/ 0 h 445"/>
              <a:gd name="T66" fmla="*/ 0 w 476"/>
              <a:gd name="T67" fmla="*/ 0 h 445"/>
              <a:gd name="T68" fmla="*/ 0 w 476"/>
              <a:gd name="T69" fmla="*/ 0 h 445"/>
              <a:gd name="T70" fmla="*/ 0 w 476"/>
              <a:gd name="T71" fmla="*/ 0 h 445"/>
              <a:gd name="T72" fmla="*/ 0 w 476"/>
              <a:gd name="T73" fmla="*/ 0 h 445"/>
              <a:gd name="T74" fmla="*/ 0 w 476"/>
              <a:gd name="T75" fmla="*/ 0 h 445"/>
              <a:gd name="T76" fmla="*/ 0 w 476"/>
              <a:gd name="T77" fmla="*/ 0 h 445"/>
              <a:gd name="T78" fmla="*/ 0 w 476"/>
              <a:gd name="T79" fmla="*/ 0 h 445"/>
              <a:gd name="T80" fmla="*/ 0 w 476"/>
              <a:gd name="T81" fmla="*/ 0 h 445"/>
              <a:gd name="T82" fmla="*/ 0 w 476"/>
              <a:gd name="T83" fmla="*/ 0 h 445"/>
              <a:gd name="T84" fmla="*/ 0 w 476"/>
              <a:gd name="T85" fmla="*/ 0 h 445"/>
              <a:gd name="T86" fmla="*/ 0 w 476"/>
              <a:gd name="T87" fmla="*/ 0 h 445"/>
              <a:gd name="T88" fmla="*/ 0 w 476"/>
              <a:gd name="T89" fmla="*/ 0 h 445"/>
              <a:gd name="T90" fmla="*/ 0 w 476"/>
              <a:gd name="T91" fmla="*/ 0 h 445"/>
              <a:gd name="T92" fmla="*/ 0 w 476"/>
              <a:gd name="T93" fmla="*/ 0 h 445"/>
              <a:gd name="T94" fmla="*/ 0 w 476"/>
              <a:gd name="T95" fmla="*/ 0 h 445"/>
              <a:gd name="T96" fmla="*/ 0 w 476"/>
              <a:gd name="T97" fmla="*/ 0 h 445"/>
              <a:gd name="T98" fmla="*/ 0 w 476"/>
              <a:gd name="T99" fmla="*/ 0 h 445"/>
              <a:gd name="T100" fmla="*/ 0 w 476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6"/>
              <a:gd name="T154" fmla="*/ 0 h 445"/>
              <a:gd name="T155" fmla="*/ 476 w 476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6" h="445">
                <a:moveTo>
                  <a:pt x="0" y="0"/>
                </a:moveTo>
                <a:lnTo>
                  <a:pt x="336" y="0"/>
                </a:lnTo>
                <a:lnTo>
                  <a:pt x="353" y="1"/>
                </a:lnTo>
                <a:lnTo>
                  <a:pt x="369" y="2"/>
                </a:lnTo>
                <a:lnTo>
                  <a:pt x="383" y="4"/>
                </a:lnTo>
                <a:lnTo>
                  <a:pt x="397" y="7"/>
                </a:lnTo>
                <a:lnTo>
                  <a:pt x="410" y="11"/>
                </a:lnTo>
                <a:lnTo>
                  <a:pt x="422" y="15"/>
                </a:lnTo>
                <a:lnTo>
                  <a:pt x="432" y="20"/>
                </a:lnTo>
                <a:lnTo>
                  <a:pt x="441" y="26"/>
                </a:lnTo>
                <a:lnTo>
                  <a:pt x="449" y="34"/>
                </a:lnTo>
                <a:lnTo>
                  <a:pt x="456" y="43"/>
                </a:lnTo>
                <a:lnTo>
                  <a:pt x="462" y="53"/>
                </a:lnTo>
                <a:lnTo>
                  <a:pt x="467" y="66"/>
                </a:lnTo>
                <a:lnTo>
                  <a:pt x="471" y="80"/>
                </a:lnTo>
                <a:lnTo>
                  <a:pt x="474" y="96"/>
                </a:lnTo>
                <a:lnTo>
                  <a:pt x="475" y="113"/>
                </a:lnTo>
                <a:lnTo>
                  <a:pt x="476" y="134"/>
                </a:lnTo>
                <a:lnTo>
                  <a:pt x="476" y="148"/>
                </a:lnTo>
                <a:lnTo>
                  <a:pt x="475" y="160"/>
                </a:lnTo>
                <a:lnTo>
                  <a:pt x="474" y="172"/>
                </a:lnTo>
                <a:lnTo>
                  <a:pt x="472" y="183"/>
                </a:lnTo>
                <a:lnTo>
                  <a:pt x="470" y="192"/>
                </a:lnTo>
                <a:lnTo>
                  <a:pt x="467" y="201"/>
                </a:lnTo>
                <a:lnTo>
                  <a:pt x="464" y="208"/>
                </a:lnTo>
                <a:lnTo>
                  <a:pt x="460" y="215"/>
                </a:lnTo>
                <a:lnTo>
                  <a:pt x="455" y="221"/>
                </a:lnTo>
                <a:lnTo>
                  <a:pt x="449" y="226"/>
                </a:lnTo>
                <a:lnTo>
                  <a:pt x="442" y="230"/>
                </a:lnTo>
                <a:lnTo>
                  <a:pt x="434" y="235"/>
                </a:lnTo>
                <a:lnTo>
                  <a:pt x="424" y="238"/>
                </a:lnTo>
                <a:lnTo>
                  <a:pt x="414" y="242"/>
                </a:lnTo>
                <a:lnTo>
                  <a:pt x="401" y="244"/>
                </a:lnTo>
                <a:lnTo>
                  <a:pt x="388" y="247"/>
                </a:lnTo>
                <a:lnTo>
                  <a:pt x="406" y="250"/>
                </a:lnTo>
                <a:lnTo>
                  <a:pt x="421" y="254"/>
                </a:lnTo>
                <a:lnTo>
                  <a:pt x="435" y="259"/>
                </a:lnTo>
                <a:lnTo>
                  <a:pt x="447" y="266"/>
                </a:lnTo>
                <a:lnTo>
                  <a:pt x="452" y="270"/>
                </a:lnTo>
                <a:lnTo>
                  <a:pt x="456" y="275"/>
                </a:lnTo>
                <a:lnTo>
                  <a:pt x="460" y="281"/>
                </a:lnTo>
                <a:lnTo>
                  <a:pt x="463" y="288"/>
                </a:lnTo>
                <a:lnTo>
                  <a:pt x="466" y="296"/>
                </a:lnTo>
                <a:lnTo>
                  <a:pt x="467" y="306"/>
                </a:lnTo>
                <a:lnTo>
                  <a:pt x="468" y="315"/>
                </a:lnTo>
                <a:lnTo>
                  <a:pt x="469" y="326"/>
                </a:lnTo>
                <a:lnTo>
                  <a:pt x="469" y="445"/>
                </a:lnTo>
                <a:lnTo>
                  <a:pt x="420" y="445"/>
                </a:lnTo>
                <a:lnTo>
                  <a:pt x="420" y="347"/>
                </a:lnTo>
                <a:lnTo>
                  <a:pt x="419" y="335"/>
                </a:lnTo>
                <a:lnTo>
                  <a:pt x="418" y="324"/>
                </a:lnTo>
                <a:lnTo>
                  <a:pt x="417" y="314"/>
                </a:lnTo>
                <a:lnTo>
                  <a:pt x="414" y="304"/>
                </a:lnTo>
                <a:lnTo>
                  <a:pt x="412" y="297"/>
                </a:lnTo>
                <a:lnTo>
                  <a:pt x="408" y="290"/>
                </a:lnTo>
                <a:lnTo>
                  <a:pt x="404" y="285"/>
                </a:lnTo>
                <a:lnTo>
                  <a:pt x="398" y="281"/>
                </a:lnTo>
                <a:lnTo>
                  <a:pt x="392" y="277"/>
                </a:lnTo>
                <a:lnTo>
                  <a:pt x="386" y="274"/>
                </a:lnTo>
                <a:lnTo>
                  <a:pt x="379" y="272"/>
                </a:lnTo>
                <a:lnTo>
                  <a:pt x="371" y="270"/>
                </a:lnTo>
                <a:lnTo>
                  <a:pt x="363" y="268"/>
                </a:lnTo>
                <a:lnTo>
                  <a:pt x="353" y="267"/>
                </a:lnTo>
                <a:lnTo>
                  <a:pt x="343" y="266"/>
                </a:lnTo>
                <a:lnTo>
                  <a:pt x="332" y="266"/>
                </a:lnTo>
                <a:lnTo>
                  <a:pt x="51" y="266"/>
                </a:ln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1" y="221"/>
                </a:moveTo>
                <a:lnTo>
                  <a:pt x="327" y="221"/>
                </a:lnTo>
                <a:lnTo>
                  <a:pt x="340" y="221"/>
                </a:lnTo>
                <a:lnTo>
                  <a:pt x="351" y="220"/>
                </a:lnTo>
                <a:lnTo>
                  <a:pt x="362" y="219"/>
                </a:lnTo>
                <a:lnTo>
                  <a:pt x="372" y="217"/>
                </a:lnTo>
                <a:lnTo>
                  <a:pt x="381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8" y="199"/>
                </a:lnTo>
                <a:lnTo>
                  <a:pt x="412" y="193"/>
                </a:lnTo>
                <a:lnTo>
                  <a:pt x="416" y="185"/>
                </a:lnTo>
                <a:lnTo>
                  <a:pt x="419" y="177"/>
                </a:lnTo>
                <a:lnTo>
                  <a:pt x="421" y="167"/>
                </a:lnTo>
                <a:lnTo>
                  <a:pt x="423" y="156"/>
                </a:lnTo>
                <a:lnTo>
                  <a:pt x="424" y="144"/>
                </a:lnTo>
                <a:lnTo>
                  <a:pt x="424" y="130"/>
                </a:lnTo>
                <a:lnTo>
                  <a:pt x="424" y="116"/>
                </a:lnTo>
                <a:lnTo>
                  <a:pt x="423" y="104"/>
                </a:lnTo>
                <a:lnTo>
                  <a:pt x="421" y="94"/>
                </a:lnTo>
                <a:lnTo>
                  <a:pt x="418" y="84"/>
                </a:lnTo>
                <a:lnTo>
                  <a:pt x="415" y="76"/>
                </a:lnTo>
                <a:lnTo>
                  <a:pt x="410" y="70"/>
                </a:lnTo>
                <a:lnTo>
                  <a:pt x="405" y="64"/>
                </a:lnTo>
                <a:lnTo>
                  <a:pt x="398" y="60"/>
                </a:lnTo>
                <a:lnTo>
                  <a:pt x="392" y="57"/>
                </a:lnTo>
                <a:lnTo>
                  <a:pt x="384" y="54"/>
                </a:lnTo>
                <a:lnTo>
                  <a:pt x="376" y="52"/>
                </a:lnTo>
                <a:lnTo>
                  <a:pt x="368" y="50"/>
                </a:lnTo>
                <a:lnTo>
                  <a:pt x="348" y="48"/>
                </a:lnTo>
                <a:lnTo>
                  <a:pt x="326" y="47"/>
                </a:lnTo>
                <a:lnTo>
                  <a:pt x="51" y="47"/>
                </a:lnTo>
                <a:lnTo>
                  <a:pt x="51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92" name="Freeform 177">
            <a:extLst>
              <a:ext uri="{FF2B5EF4-FFF2-40B4-BE49-F238E27FC236}">
                <a16:creationId xmlns="" xmlns:a16="http://schemas.microsoft.com/office/drawing/2014/main" id="{00000000-0008-0000-0000-000038060000}"/>
              </a:ext>
            </a:extLst>
          </xdr:cNvPr>
          <xdr:cNvSpPr>
            <a:spLocks noEditPoints="1"/>
          </xdr:cNvSpPr>
        </xdr:nvSpPr>
        <xdr:spPr bwMode="auto">
          <a:xfrm>
            <a:off x="274" y="104"/>
            <a:ext cx="7" cy="5"/>
          </a:xfrm>
          <a:custGeom>
            <a:avLst/>
            <a:gdLst>
              <a:gd name="T0" fmla="*/ 0 w 555"/>
              <a:gd name="T1" fmla="*/ 0 h 445"/>
              <a:gd name="T2" fmla="*/ 0 w 555"/>
              <a:gd name="T3" fmla="*/ 0 h 445"/>
              <a:gd name="T4" fmla="*/ 0 w 555"/>
              <a:gd name="T5" fmla="*/ 0 h 445"/>
              <a:gd name="T6" fmla="*/ 0 w 555"/>
              <a:gd name="T7" fmla="*/ 0 h 445"/>
              <a:gd name="T8" fmla="*/ 0 w 555"/>
              <a:gd name="T9" fmla="*/ 0 h 445"/>
              <a:gd name="T10" fmla="*/ 0 w 555"/>
              <a:gd name="T11" fmla="*/ 0 h 445"/>
              <a:gd name="T12" fmla="*/ 0 w 555"/>
              <a:gd name="T13" fmla="*/ 0 h 445"/>
              <a:gd name="T14" fmla="*/ 0 w 555"/>
              <a:gd name="T15" fmla="*/ 0 h 445"/>
              <a:gd name="T16" fmla="*/ 0 w 555"/>
              <a:gd name="T17" fmla="*/ 0 h 445"/>
              <a:gd name="T18" fmla="*/ 0 w 555"/>
              <a:gd name="T19" fmla="*/ 0 h 445"/>
              <a:gd name="T20" fmla="*/ 0 w 555"/>
              <a:gd name="T21" fmla="*/ 0 h 445"/>
              <a:gd name="T22" fmla="*/ 0 w 555"/>
              <a:gd name="T23" fmla="*/ 0 h 445"/>
              <a:gd name="T24" fmla="*/ 0 w 555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5"/>
              <a:gd name="T40" fmla="*/ 0 h 445"/>
              <a:gd name="T41" fmla="*/ 555 w 555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5" h="445">
                <a:moveTo>
                  <a:pt x="444" y="345"/>
                </a:moveTo>
                <a:lnTo>
                  <a:pt x="110" y="345"/>
                </a:lnTo>
                <a:lnTo>
                  <a:pt x="58" y="445"/>
                </a:lnTo>
                <a:lnTo>
                  <a:pt x="0" y="445"/>
                </a:lnTo>
                <a:lnTo>
                  <a:pt x="242" y="0"/>
                </a:lnTo>
                <a:lnTo>
                  <a:pt x="310" y="0"/>
                </a:lnTo>
                <a:lnTo>
                  <a:pt x="555" y="445"/>
                </a:lnTo>
                <a:lnTo>
                  <a:pt x="497" y="445"/>
                </a:lnTo>
                <a:lnTo>
                  <a:pt x="444" y="345"/>
                </a:lnTo>
                <a:close/>
                <a:moveTo>
                  <a:pt x="420" y="300"/>
                </a:moveTo>
                <a:lnTo>
                  <a:pt x="277" y="40"/>
                </a:lnTo>
                <a:lnTo>
                  <a:pt x="134" y="300"/>
                </a:lnTo>
                <a:lnTo>
                  <a:pt x="420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93" name="Freeform 178">
            <a:extLst>
              <a:ext uri="{FF2B5EF4-FFF2-40B4-BE49-F238E27FC236}">
                <a16:creationId xmlns="" xmlns:a16="http://schemas.microsoft.com/office/drawing/2014/main" id="{00000000-0008-0000-0000-000039060000}"/>
              </a:ext>
            </a:extLst>
          </xdr:cNvPr>
          <xdr:cNvSpPr>
            <a:spLocks/>
          </xdr:cNvSpPr>
        </xdr:nvSpPr>
        <xdr:spPr bwMode="auto">
          <a:xfrm>
            <a:off x="281" y="104"/>
            <a:ext cx="7" cy="5"/>
          </a:xfrm>
          <a:custGeom>
            <a:avLst/>
            <a:gdLst>
              <a:gd name="T0" fmla="*/ 0 w 513"/>
              <a:gd name="T1" fmla="*/ 0 h 445"/>
              <a:gd name="T2" fmla="*/ 0 w 513"/>
              <a:gd name="T3" fmla="*/ 0 h 445"/>
              <a:gd name="T4" fmla="*/ 0 w 513"/>
              <a:gd name="T5" fmla="*/ 0 h 445"/>
              <a:gd name="T6" fmla="*/ 0 w 513"/>
              <a:gd name="T7" fmla="*/ 0 h 445"/>
              <a:gd name="T8" fmla="*/ 0 w 513"/>
              <a:gd name="T9" fmla="*/ 0 h 445"/>
              <a:gd name="T10" fmla="*/ 0 w 513"/>
              <a:gd name="T11" fmla="*/ 0 h 445"/>
              <a:gd name="T12" fmla="*/ 0 w 513"/>
              <a:gd name="T13" fmla="*/ 0 h 445"/>
              <a:gd name="T14" fmla="*/ 0 w 513"/>
              <a:gd name="T15" fmla="*/ 0 h 445"/>
              <a:gd name="T16" fmla="*/ 0 w 513"/>
              <a:gd name="T17" fmla="*/ 0 h 445"/>
              <a:gd name="T18" fmla="*/ 0 w 513"/>
              <a:gd name="T19" fmla="*/ 0 h 445"/>
              <a:gd name="T20" fmla="*/ 0 w 513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3"/>
              <a:gd name="T34" fmla="*/ 0 h 445"/>
              <a:gd name="T35" fmla="*/ 513 w 513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3" h="445">
                <a:moveTo>
                  <a:pt x="51" y="42"/>
                </a:move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lnTo>
                  <a:pt x="84" y="0"/>
                </a:lnTo>
                <a:lnTo>
                  <a:pt x="464" y="403"/>
                </a:lnTo>
                <a:lnTo>
                  <a:pt x="464" y="0"/>
                </a:lnTo>
                <a:lnTo>
                  <a:pt x="513" y="0"/>
                </a:lnTo>
                <a:lnTo>
                  <a:pt x="513" y="445"/>
                </a:lnTo>
                <a:lnTo>
                  <a:pt x="432" y="445"/>
                </a:lnTo>
                <a:lnTo>
                  <a:pt x="51" y="4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94" name="Freeform 179">
            <a:extLst>
              <a:ext uri="{FF2B5EF4-FFF2-40B4-BE49-F238E27FC236}">
                <a16:creationId xmlns="" xmlns:a16="http://schemas.microsoft.com/office/drawing/2014/main" id="{00000000-0008-0000-0000-00003A060000}"/>
              </a:ext>
            </a:extLst>
          </xdr:cNvPr>
          <xdr:cNvSpPr>
            <a:spLocks noEditPoints="1"/>
          </xdr:cNvSpPr>
        </xdr:nvSpPr>
        <xdr:spPr bwMode="auto">
          <a:xfrm>
            <a:off x="289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5" y="0"/>
                </a:lnTo>
                <a:lnTo>
                  <a:pt x="370" y="1"/>
                </a:lnTo>
                <a:lnTo>
                  <a:pt x="393" y="4"/>
                </a:lnTo>
                <a:lnTo>
                  <a:pt x="403" y="6"/>
                </a:lnTo>
                <a:lnTo>
                  <a:pt x="414" y="8"/>
                </a:lnTo>
                <a:lnTo>
                  <a:pt x="424" y="11"/>
                </a:lnTo>
                <a:lnTo>
                  <a:pt x="432" y="15"/>
                </a:lnTo>
                <a:lnTo>
                  <a:pt x="440" y="18"/>
                </a:lnTo>
                <a:lnTo>
                  <a:pt x="448" y="22"/>
                </a:lnTo>
                <a:lnTo>
                  <a:pt x="455" y="27"/>
                </a:lnTo>
                <a:lnTo>
                  <a:pt x="461" y="33"/>
                </a:lnTo>
                <a:lnTo>
                  <a:pt x="467" y="38"/>
                </a:lnTo>
                <a:lnTo>
                  <a:pt x="472" y="44"/>
                </a:lnTo>
                <a:lnTo>
                  <a:pt x="476" y="50"/>
                </a:lnTo>
                <a:lnTo>
                  <a:pt x="480" y="57"/>
                </a:lnTo>
                <a:lnTo>
                  <a:pt x="487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8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8" y="246"/>
                </a:lnTo>
                <a:lnTo>
                  <a:pt x="508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4" y="299"/>
                </a:lnTo>
                <a:lnTo>
                  <a:pt x="502" y="315"/>
                </a:lnTo>
                <a:lnTo>
                  <a:pt x="499" y="330"/>
                </a:lnTo>
                <a:lnTo>
                  <a:pt x="495" y="345"/>
                </a:lnTo>
                <a:lnTo>
                  <a:pt x="491" y="360"/>
                </a:lnTo>
                <a:lnTo>
                  <a:pt x="486" y="373"/>
                </a:lnTo>
                <a:lnTo>
                  <a:pt x="480" y="386"/>
                </a:lnTo>
                <a:lnTo>
                  <a:pt x="473" y="398"/>
                </a:lnTo>
                <a:lnTo>
                  <a:pt x="465" y="408"/>
                </a:lnTo>
                <a:lnTo>
                  <a:pt x="456" y="417"/>
                </a:lnTo>
                <a:lnTo>
                  <a:pt x="445" y="425"/>
                </a:lnTo>
                <a:lnTo>
                  <a:pt x="434" y="431"/>
                </a:lnTo>
                <a:lnTo>
                  <a:pt x="422" y="436"/>
                </a:lnTo>
                <a:lnTo>
                  <a:pt x="410" y="439"/>
                </a:lnTo>
                <a:lnTo>
                  <a:pt x="396" y="442"/>
                </a:lnTo>
                <a:lnTo>
                  <a:pt x="383" y="444"/>
                </a:lnTo>
                <a:lnTo>
                  <a:pt x="370" y="445"/>
                </a:lnTo>
                <a:lnTo>
                  <a:pt x="360" y="445"/>
                </a:lnTo>
                <a:lnTo>
                  <a:pt x="349" y="445"/>
                </a:lnTo>
                <a:lnTo>
                  <a:pt x="339" y="445"/>
                </a:lnTo>
                <a:lnTo>
                  <a:pt x="328" y="445"/>
                </a:lnTo>
                <a:lnTo>
                  <a:pt x="323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1" y="401"/>
                </a:moveTo>
                <a:lnTo>
                  <a:pt x="329" y="401"/>
                </a:lnTo>
                <a:lnTo>
                  <a:pt x="351" y="400"/>
                </a:lnTo>
                <a:lnTo>
                  <a:pt x="371" y="398"/>
                </a:lnTo>
                <a:lnTo>
                  <a:pt x="380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11" y="385"/>
                </a:lnTo>
                <a:lnTo>
                  <a:pt x="417" y="381"/>
                </a:lnTo>
                <a:lnTo>
                  <a:pt x="422" y="377"/>
                </a:lnTo>
                <a:lnTo>
                  <a:pt x="427" y="373"/>
                </a:lnTo>
                <a:lnTo>
                  <a:pt x="431" y="368"/>
                </a:lnTo>
                <a:lnTo>
                  <a:pt x="435" y="363"/>
                </a:lnTo>
                <a:lnTo>
                  <a:pt x="438" y="358"/>
                </a:lnTo>
                <a:lnTo>
                  <a:pt x="440" y="352"/>
                </a:lnTo>
                <a:lnTo>
                  <a:pt x="444" y="339"/>
                </a:lnTo>
                <a:lnTo>
                  <a:pt x="447" y="325"/>
                </a:lnTo>
                <a:lnTo>
                  <a:pt x="450" y="310"/>
                </a:lnTo>
                <a:lnTo>
                  <a:pt x="453" y="293"/>
                </a:lnTo>
                <a:lnTo>
                  <a:pt x="454" y="276"/>
                </a:lnTo>
                <a:lnTo>
                  <a:pt x="456" y="257"/>
                </a:lnTo>
                <a:lnTo>
                  <a:pt x="456" y="238"/>
                </a:lnTo>
                <a:lnTo>
                  <a:pt x="457" y="218"/>
                </a:lnTo>
                <a:lnTo>
                  <a:pt x="456" y="197"/>
                </a:lnTo>
                <a:lnTo>
                  <a:pt x="456" y="179"/>
                </a:lnTo>
                <a:lnTo>
                  <a:pt x="454" y="161"/>
                </a:lnTo>
                <a:lnTo>
                  <a:pt x="452" y="145"/>
                </a:lnTo>
                <a:lnTo>
                  <a:pt x="450" y="130"/>
                </a:lnTo>
                <a:lnTo>
                  <a:pt x="447" y="115"/>
                </a:lnTo>
                <a:lnTo>
                  <a:pt x="443" y="102"/>
                </a:lnTo>
                <a:lnTo>
                  <a:pt x="439" y="91"/>
                </a:lnTo>
                <a:lnTo>
                  <a:pt x="436" y="85"/>
                </a:lnTo>
                <a:lnTo>
                  <a:pt x="433" y="80"/>
                </a:lnTo>
                <a:lnTo>
                  <a:pt x="430" y="76"/>
                </a:lnTo>
                <a:lnTo>
                  <a:pt x="426" y="71"/>
                </a:lnTo>
                <a:lnTo>
                  <a:pt x="421" y="67"/>
                </a:lnTo>
                <a:lnTo>
                  <a:pt x="416" y="64"/>
                </a:lnTo>
                <a:lnTo>
                  <a:pt x="410" y="60"/>
                </a:lnTo>
                <a:lnTo>
                  <a:pt x="403" y="57"/>
                </a:lnTo>
                <a:lnTo>
                  <a:pt x="389" y="52"/>
                </a:lnTo>
                <a:lnTo>
                  <a:pt x="373" y="49"/>
                </a:lnTo>
                <a:lnTo>
                  <a:pt x="354" y="47"/>
                </a:lnTo>
                <a:lnTo>
                  <a:pt x="334" y="46"/>
                </a:lnTo>
                <a:lnTo>
                  <a:pt x="51" y="46"/>
                </a:lnTo>
                <a:lnTo>
                  <a:pt x="51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95" name="Freeform 180">
            <a:extLst>
              <a:ext uri="{FF2B5EF4-FFF2-40B4-BE49-F238E27FC236}">
                <a16:creationId xmlns="" xmlns:a16="http://schemas.microsoft.com/office/drawing/2014/main" id="{00000000-0008-0000-0000-00003B060000}"/>
              </a:ext>
            </a:extLst>
          </xdr:cNvPr>
          <xdr:cNvSpPr>
            <a:spLocks noEditPoints="1"/>
          </xdr:cNvSpPr>
        </xdr:nvSpPr>
        <xdr:spPr bwMode="auto">
          <a:xfrm>
            <a:off x="295" y="104"/>
            <a:ext cx="7" cy="5"/>
          </a:xfrm>
          <a:custGeom>
            <a:avLst/>
            <a:gdLst>
              <a:gd name="T0" fmla="*/ 0 w 555"/>
              <a:gd name="T1" fmla="*/ 0 h 445"/>
              <a:gd name="T2" fmla="*/ 0 w 555"/>
              <a:gd name="T3" fmla="*/ 0 h 445"/>
              <a:gd name="T4" fmla="*/ 0 w 555"/>
              <a:gd name="T5" fmla="*/ 0 h 445"/>
              <a:gd name="T6" fmla="*/ 0 w 555"/>
              <a:gd name="T7" fmla="*/ 0 h 445"/>
              <a:gd name="T8" fmla="*/ 0 w 555"/>
              <a:gd name="T9" fmla="*/ 0 h 445"/>
              <a:gd name="T10" fmla="*/ 0 w 555"/>
              <a:gd name="T11" fmla="*/ 0 h 445"/>
              <a:gd name="T12" fmla="*/ 0 w 555"/>
              <a:gd name="T13" fmla="*/ 0 h 445"/>
              <a:gd name="T14" fmla="*/ 0 w 555"/>
              <a:gd name="T15" fmla="*/ 0 h 445"/>
              <a:gd name="T16" fmla="*/ 0 w 555"/>
              <a:gd name="T17" fmla="*/ 0 h 445"/>
              <a:gd name="T18" fmla="*/ 0 w 555"/>
              <a:gd name="T19" fmla="*/ 0 h 445"/>
              <a:gd name="T20" fmla="*/ 0 w 555"/>
              <a:gd name="T21" fmla="*/ 0 h 445"/>
              <a:gd name="T22" fmla="*/ 0 w 555"/>
              <a:gd name="T23" fmla="*/ 0 h 445"/>
              <a:gd name="T24" fmla="*/ 0 w 555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5"/>
              <a:gd name="T40" fmla="*/ 0 h 445"/>
              <a:gd name="T41" fmla="*/ 555 w 555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5" h="445">
                <a:moveTo>
                  <a:pt x="444" y="345"/>
                </a:moveTo>
                <a:lnTo>
                  <a:pt x="110" y="345"/>
                </a:lnTo>
                <a:lnTo>
                  <a:pt x="58" y="445"/>
                </a:lnTo>
                <a:lnTo>
                  <a:pt x="0" y="445"/>
                </a:lnTo>
                <a:lnTo>
                  <a:pt x="243" y="0"/>
                </a:lnTo>
                <a:lnTo>
                  <a:pt x="310" y="0"/>
                </a:lnTo>
                <a:lnTo>
                  <a:pt x="555" y="445"/>
                </a:lnTo>
                <a:lnTo>
                  <a:pt x="498" y="445"/>
                </a:lnTo>
                <a:lnTo>
                  <a:pt x="444" y="345"/>
                </a:lnTo>
                <a:close/>
                <a:moveTo>
                  <a:pt x="420" y="300"/>
                </a:moveTo>
                <a:lnTo>
                  <a:pt x="276" y="40"/>
                </a:lnTo>
                <a:lnTo>
                  <a:pt x="134" y="300"/>
                </a:lnTo>
                <a:lnTo>
                  <a:pt x="420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oneCell">
    <xdr:from>
      <xdr:col>28</xdr:col>
      <xdr:colOff>75344</xdr:colOff>
      <xdr:row>8</xdr:row>
      <xdr:rowOff>347869</xdr:rowOff>
    </xdr:from>
    <xdr:to>
      <xdr:col>37</xdr:col>
      <xdr:colOff>157369</xdr:colOff>
      <xdr:row>11</xdr:row>
      <xdr:rowOff>34715</xdr:rowOff>
    </xdr:to>
    <xdr:pic>
      <xdr:nvPicPr>
        <xdr:cNvPr id="35" name="Imagem 34" descr="LOGO-ME.png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61243" y="1963908"/>
          <a:ext cx="1719469" cy="36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pageSetUpPr autoPageBreaks="0" fitToPage="1"/>
  </sheetPr>
  <dimension ref="A1:FJ987"/>
  <sheetViews>
    <sheetView showGridLines="0" showRowColHeaders="0" tabSelected="1" showOutlineSymbols="0" zoomScaleNormal="100" workbookViewId="0">
      <selection activeCell="G39" sqref="G39"/>
    </sheetView>
  </sheetViews>
  <sheetFormatPr defaultColWidth="2.7109375" defaultRowHeight="25.5" customHeight="1" x14ac:dyDescent="0.2"/>
  <cols>
    <col min="1" max="1" width="3.85546875" style="1" customWidth="1"/>
    <col min="2" max="2" width="11.140625" style="1" customWidth="1"/>
    <col min="3" max="3" width="8.7109375" style="1" customWidth="1"/>
    <col min="4" max="6" width="2.85546875" style="1" customWidth="1"/>
    <col min="7" max="12" width="2.7109375" style="1" customWidth="1"/>
    <col min="13" max="14" width="2.7109375" style="7" customWidth="1"/>
    <col min="15" max="26" width="2.7109375" style="1" customWidth="1"/>
    <col min="27" max="27" width="2.85546875" style="1" customWidth="1"/>
    <col min="28" max="29" width="2.7109375" style="1" customWidth="1"/>
    <col min="30" max="31" width="2.7109375" style="123" customWidth="1"/>
    <col min="32" max="33" width="2.7109375" style="7" customWidth="1"/>
    <col min="34" max="38" width="2.7109375" style="1" customWidth="1"/>
    <col min="39" max="39" width="6" style="1" customWidth="1"/>
    <col min="40" max="40" width="6.5703125" style="1" customWidth="1"/>
    <col min="41" max="41" width="9" style="163" bestFit="1" customWidth="1"/>
    <col min="42" max="42" width="3.140625" style="163" customWidth="1"/>
    <col min="43" max="43" width="7.5703125" style="163" customWidth="1"/>
    <col min="44" max="44" width="86.28515625" style="5" bestFit="1" customWidth="1"/>
    <col min="45" max="45" width="2.85546875" style="6" customWidth="1"/>
    <col min="46" max="48" width="3.140625" style="6" bestFit="1" customWidth="1"/>
    <col min="49" max="49" width="2.7109375" style="6" bestFit="1" customWidth="1"/>
    <col min="50" max="50" width="21.5703125" style="6" bestFit="1" customWidth="1"/>
    <col min="51" max="51" width="3.5703125" style="6" bestFit="1" customWidth="1"/>
    <col min="52" max="52" width="4.140625" style="6" bestFit="1" customWidth="1"/>
    <col min="53" max="53" width="3" style="6" bestFit="1" customWidth="1"/>
    <col min="54" max="55" width="7" style="1" customWidth="1"/>
    <col min="56" max="56" width="6.140625" style="1" bestFit="1" customWidth="1"/>
    <col min="57" max="57" width="5.85546875" style="1" bestFit="1" customWidth="1"/>
    <col min="58" max="58" width="7" style="1" customWidth="1"/>
    <col min="59" max="59" width="35.85546875" style="7" bestFit="1" customWidth="1"/>
    <col min="60" max="60" width="15.85546875" style="1" bestFit="1" customWidth="1"/>
    <col min="61" max="61" width="17.28515625" style="1" bestFit="1" customWidth="1"/>
    <col min="62" max="62" width="6.140625" style="7" bestFit="1" customWidth="1"/>
    <col min="63" max="63" width="7.85546875" style="7" customWidth="1"/>
    <col min="64" max="64" width="16.85546875" style="1" customWidth="1"/>
    <col min="65" max="65" width="7" style="1" customWidth="1"/>
    <col min="66" max="66" width="12.42578125" style="1" bestFit="1" customWidth="1"/>
    <col min="67" max="67" width="15.5703125" style="1" bestFit="1" customWidth="1"/>
    <col min="68" max="68" width="14.28515625" style="1" bestFit="1" customWidth="1"/>
    <col min="69" max="69" width="7.85546875" style="1" bestFit="1" customWidth="1"/>
    <col min="70" max="70" width="13" style="1" customWidth="1"/>
    <col min="71" max="71" width="11.140625" style="1" bestFit="1" customWidth="1"/>
    <col min="72" max="72" width="15.85546875" style="1" customWidth="1"/>
    <col min="73" max="73" width="5.5703125" style="1" bestFit="1" customWidth="1"/>
    <col min="74" max="74" width="26.85546875" style="1" bestFit="1" customWidth="1"/>
    <col min="75" max="75" width="6.7109375" style="1" bestFit="1" customWidth="1"/>
    <col min="76" max="76" width="46.42578125" style="1" bestFit="1" customWidth="1"/>
    <col min="77" max="79" width="2.7109375" style="1" customWidth="1"/>
    <col min="80" max="80" width="5.85546875" style="7" bestFit="1" customWidth="1"/>
    <col min="81" max="82" width="25" style="8" bestFit="1" customWidth="1"/>
    <col min="83" max="83" width="37.5703125" style="8" bestFit="1" customWidth="1"/>
    <col min="84" max="84" width="18.42578125" style="8" bestFit="1" customWidth="1"/>
    <col min="85" max="85" width="17.7109375" style="8" bestFit="1" customWidth="1"/>
    <col min="86" max="86" width="17.85546875" style="8" customWidth="1"/>
    <col min="87" max="87" width="26.5703125" style="8" bestFit="1" customWidth="1"/>
    <col min="88" max="144" width="2.7109375" style="8" customWidth="1"/>
    <col min="145" max="16384" width="2.7109375" style="1"/>
  </cols>
  <sheetData>
    <row r="1" spans="2:144" ht="18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4"/>
      <c r="AE1" s="4"/>
      <c r="AF1" s="3"/>
      <c r="AG1" s="3"/>
      <c r="AH1" s="2"/>
      <c r="AI1" s="2"/>
      <c r="AJ1" s="2"/>
      <c r="AK1" s="2"/>
      <c r="AL1" s="2"/>
      <c r="AM1" s="2"/>
    </row>
    <row r="2" spans="2:144" s="9" customFormat="1" ht="7.5" customHeight="1" x14ac:dyDescent="0.2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2"/>
      <c r="AO2" s="164"/>
      <c r="AP2" s="164"/>
      <c r="AQ2" s="164"/>
      <c r="BG2" s="13"/>
      <c r="BJ2" s="13"/>
      <c r="BK2" s="13"/>
      <c r="BO2" s="13"/>
      <c r="BP2" s="13"/>
      <c r="CB2" s="13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</row>
    <row r="3" spans="2:144" s="263" customFormat="1" ht="11.25" customHeight="1" x14ac:dyDescent="0.2"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378"/>
      <c r="AJ3" s="378"/>
      <c r="AK3" s="378"/>
      <c r="AL3" s="378"/>
      <c r="AM3" s="266"/>
      <c r="AO3" s="267"/>
      <c r="AP3" s="267"/>
      <c r="AQ3" s="267"/>
      <c r="BG3" s="268"/>
      <c r="BJ3" s="268"/>
      <c r="BK3" s="268"/>
      <c r="BO3" s="268"/>
      <c r="BP3" s="268"/>
      <c r="CB3" s="268"/>
      <c r="CC3" s="269"/>
      <c r="CD3" s="269"/>
      <c r="CE3" s="269"/>
      <c r="CF3" s="269"/>
      <c r="CG3" s="269"/>
      <c r="CH3" s="269"/>
      <c r="CI3" s="269"/>
      <c r="CJ3" s="269"/>
      <c r="CK3" s="269"/>
      <c r="CL3" s="269"/>
      <c r="CM3" s="269"/>
      <c r="CN3" s="269"/>
      <c r="CO3" s="269"/>
      <c r="CP3" s="269"/>
      <c r="CQ3" s="269"/>
      <c r="CR3" s="269"/>
      <c r="CS3" s="269"/>
      <c r="CT3" s="269"/>
      <c r="CU3" s="269"/>
      <c r="CV3" s="269"/>
      <c r="CW3" s="269"/>
      <c r="CX3" s="269"/>
      <c r="CY3" s="269"/>
      <c r="CZ3" s="269"/>
      <c r="DA3" s="269"/>
      <c r="DB3" s="269"/>
      <c r="DC3" s="269"/>
      <c r="DD3" s="269"/>
      <c r="DE3" s="269"/>
      <c r="DF3" s="269"/>
      <c r="DG3" s="269"/>
      <c r="DH3" s="269"/>
      <c r="DI3" s="269"/>
      <c r="DJ3" s="269"/>
      <c r="DK3" s="269"/>
      <c r="DL3" s="269"/>
      <c r="DM3" s="269"/>
      <c r="DN3" s="269"/>
      <c r="DO3" s="269"/>
      <c r="DP3" s="269"/>
      <c r="DQ3" s="269"/>
      <c r="DR3" s="269"/>
      <c r="DS3" s="269"/>
      <c r="DT3" s="269"/>
      <c r="DU3" s="269"/>
      <c r="DV3" s="269"/>
      <c r="DW3" s="269"/>
      <c r="DX3" s="269"/>
      <c r="DY3" s="269"/>
      <c r="DZ3" s="269"/>
      <c r="EA3" s="269"/>
      <c r="EB3" s="269"/>
      <c r="EC3" s="269"/>
      <c r="ED3" s="269"/>
      <c r="EE3" s="269"/>
      <c r="EF3" s="269"/>
      <c r="EG3" s="269"/>
      <c r="EH3" s="269"/>
      <c r="EI3" s="269"/>
      <c r="EJ3" s="269"/>
      <c r="EK3" s="269"/>
      <c r="EL3" s="269"/>
      <c r="EM3" s="269"/>
      <c r="EN3" s="269"/>
    </row>
    <row r="4" spans="2:144" s="9" customFormat="1" ht="33" x14ac:dyDescent="0.2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12"/>
      <c r="AO4" s="164"/>
      <c r="AP4" s="164"/>
      <c r="AQ4" s="164"/>
      <c r="BG4" s="13"/>
      <c r="BJ4" s="13"/>
      <c r="BK4" s="13"/>
      <c r="BO4" s="13"/>
      <c r="BP4" s="13"/>
      <c r="CB4" s="13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</row>
    <row r="5" spans="2:144" s="9" customFormat="1" ht="31.5" customHeight="1" x14ac:dyDescent="0.2">
      <c r="B5" s="1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16"/>
      <c r="T5" s="16"/>
      <c r="U5" s="16"/>
      <c r="V5" s="16"/>
      <c r="W5" s="16"/>
      <c r="X5" s="295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7" t="str">
        <f ca="1">IF(AND(G33="",G35="",G37="",G39=""),"",IF(OR(G33="X",G33="x",G39="X",G39="x"),YEAR(TODAY())&amp;"/"&amp;YEAR(TODAY())+1,IF(MONTH(TODAY())&lt;9,YEAR(TODAY())-1&amp;"/"&amp;YEAR(TODAY()),YEAR(TODAY())+1&amp;"/"&amp;YEAR(TODAY())+2)))</f>
        <v/>
      </c>
      <c r="AM5" s="12"/>
      <c r="AO5" s="164"/>
      <c r="AP5" s="164"/>
      <c r="AQ5" s="164"/>
      <c r="BG5" s="13"/>
      <c r="BJ5" s="13"/>
      <c r="BK5" s="13"/>
      <c r="BO5" s="13"/>
      <c r="BP5" s="13"/>
      <c r="CB5" s="13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</row>
    <row r="6" spans="2:144" s="9" customFormat="1" ht="3" customHeight="1" x14ac:dyDescent="0.2">
      <c r="B6" s="10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7"/>
      <c r="AG6" s="16"/>
      <c r="AH6" s="16"/>
      <c r="AI6" s="16"/>
      <c r="AJ6" s="16"/>
      <c r="AK6" s="16"/>
      <c r="AL6" s="16"/>
      <c r="AM6" s="12"/>
      <c r="AO6" s="164"/>
      <c r="AP6" s="164"/>
      <c r="AQ6" s="164"/>
      <c r="BG6" s="13"/>
      <c r="BJ6" s="13"/>
      <c r="BK6" s="13"/>
      <c r="BO6" s="13"/>
      <c r="BP6" s="13"/>
      <c r="CB6" s="13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</row>
    <row r="7" spans="2:144" s="9" customFormat="1" ht="20.25" customHeight="1" x14ac:dyDescent="0.2">
      <c r="B7" s="10"/>
      <c r="C7" s="18"/>
      <c r="D7" s="156"/>
      <c r="E7" s="156"/>
      <c r="F7" s="156"/>
      <c r="G7" s="156"/>
      <c r="H7" s="156"/>
      <c r="I7" s="156"/>
      <c r="J7" s="156"/>
      <c r="K7" s="156"/>
      <c r="L7" s="156"/>
      <c r="M7" s="155"/>
      <c r="N7" s="155"/>
      <c r="O7" s="19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  <c r="AA7" s="21"/>
      <c r="AB7" s="21"/>
      <c r="AC7" s="21"/>
      <c r="AD7" s="21"/>
      <c r="AE7" s="21"/>
      <c r="AF7" s="21"/>
      <c r="AG7" s="20"/>
      <c r="AH7" s="16"/>
      <c r="AI7" s="20"/>
      <c r="AJ7" s="16"/>
      <c r="AK7" s="16"/>
      <c r="AL7" s="294" t="s">
        <v>2932</v>
      </c>
      <c r="AM7" s="12"/>
      <c r="AO7" s="164"/>
      <c r="AP7" s="164"/>
      <c r="AQ7" s="164"/>
      <c r="BG7" s="13"/>
      <c r="BJ7" s="13"/>
      <c r="BK7" s="13"/>
      <c r="BO7" s="13"/>
      <c r="BP7" s="13"/>
      <c r="CB7" s="13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</row>
    <row r="8" spans="2:144" s="9" customFormat="1" ht="3" customHeight="1" x14ac:dyDescent="0.2">
      <c r="B8" s="1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  <c r="AA8" s="21"/>
      <c r="AB8" s="21"/>
      <c r="AC8" s="21"/>
      <c r="AD8" s="21"/>
      <c r="AE8" s="21"/>
      <c r="AF8" s="21"/>
      <c r="AG8" s="20"/>
      <c r="AH8" s="16"/>
      <c r="AI8" s="20"/>
      <c r="AJ8" s="16"/>
      <c r="AK8" s="20"/>
      <c r="AL8" s="327"/>
      <c r="AM8" s="12"/>
      <c r="AO8" s="164"/>
      <c r="AP8" s="164"/>
      <c r="AQ8" s="164"/>
      <c r="BG8" s="13"/>
      <c r="BJ8" s="13"/>
      <c r="BK8" s="13"/>
      <c r="BO8" s="13"/>
      <c r="BP8" s="13"/>
      <c r="CB8" s="13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</row>
    <row r="9" spans="2:144" s="26" customFormat="1" ht="29.25" customHeight="1" x14ac:dyDescent="0.2">
      <c r="B9" s="233"/>
      <c r="C9" s="234"/>
      <c r="D9" s="235"/>
      <c r="E9" s="235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7"/>
      <c r="X9" s="238"/>
      <c r="Y9" s="239"/>
      <c r="Z9" s="239"/>
      <c r="AA9" s="239"/>
      <c r="AB9" s="239"/>
      <c r="AC9" s="239"/>
      <c r="AD9" s="239"/>
      <c r="AE9" s="239"/>
      <c r="AF9" s="239"/>
      <c r="AG9" s="240"/>
      <c r="AH9" s="240"/>
      <c r="AI9" s="240"/>
      <c r="AJ9" s="240"/>
      <c r="AK9" s="240"/>
      <c r="AL9" s="328" t="s">
        <v>2943</v>
      </c>
      <c r="AM9" s="27"/>
      <c r="AO9" s="313"/>
      <c r="AP9" s="165"/>
      <c r="AQ9" s="165"/>
      <c r="BG9" s="28"/>
      <c r="BJ9" s="28"/>
      <c r="BK9" s="28"/>
      <c r="BO9" s="28"/>
      <c r="BP9" s="28"/>
      <c r="CB9" s="28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</row>
    <row r="10" spans="2:144" s="9" customFormat="1" ht="3" customHeight="1" x14ac:dyDescent="0.2">
      <c r="B10" s="216"/>
      <c r="C10" s="228"/>
      <c r="D10" s="227"/>
      <c r="E10" s="227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1"/>
      <c r="AB10" s="21"/>
      <c r="AC10" s="21"/>
      <c r="AD10" s="21"/>
      <c r="AE10" s="21"/>
      <c r="AF10" s="21"/>
      <c r="AG10" s="227"/>
      <c r="AH10" s="230"/>
      <c r="AI10" s="227"/>
      <c r="AJ10" s="230"/>
      <c r="AK10" s="230"/>
      <c r="AL10" s="231"/>
      <c r="AM10" s="12"/>
      <c r="AO10" s="164"/>
      <c r="AP10" s="164"/>
      <c r="AQ10" s="164"/>
      <c r="BG10" s="13"/>
      <c r="BJ10" s="13"/>
      <c r="BK10" s="13"/>
      <c r="BO10" s="13"/>
      <c r="BP10" s="13"/>
      <c r="CB10" s="13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</row>
    <row r="11" spans="2:144" s="9" customFormat="1" ht="20.25" customHeight="1" x14ac:dyDescent="0.2">
      <c r="B11" s="216"/>
      <c r="C11" s="228"/>
      <c r="D11" s="229"/>
      <c r="E11" s="229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22"/>
      <c r="Y11" s="22"/>
      <c r="Z11" s="22"/>
      <c r="AA11" s="22"/>
      <c r="AB11" s="22"/>
      <c r="AC11" s="22"/>
      <c r="AD11" s="22"/>
      <c r="AE11" s="22"/>
      <c r="AF11" s="22"/>
      <c r="AG11" s="232"/>
      <c r="AH11" s="232"/>
      <c r="AI11" s="232"/>
      <c r="AJ11" s="230"/>
      <c r="AK11" s="230"/>
      <c r="AL11" s="228"/>
      <c r="AM11" s="12"/>
      <c r="AO11" s="164"/>
      <c r="AP11" s="164"/>
      <c r="AQ11" s="164"/>
      <c r="BG11" s="13"/>
      <c r="BJ11" s="13"/>
      <c r="BK11" s="13"/>
      <c r="BO11" s="13"/>
      <c r="BP11" s="13"/>
      <c r="CB11" s="13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</row>
    <row r="12" spans="2:144" s="9" customFormat="1" ht="3" customHeight="1" x14ac:dyDescent="0.2">
      <c r="B12" s="216"/>
      <c r="C12" s="229"/>
      <c r="D12" s="229"/>
      <c r="E12" s="229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23"/>
      <c r="X12" s="23"/>
      <c r="Y12" s="23"/>
      <c r="Z12" s="23"/>
      <c r="AA12" s="21"/>
      <c r="AB12" s="21"/>
      <c r="AC12" s="21"/>
      <c r="AD12" s="21"/>
      <c r="AE12" s="21"/>
      <c r="AF12" s="21"/>
      <c r="AG12" s="23"/>
      <c r="AH12" s="16"/>
      <c r="AI12" s="23"/>
      <c r="AJ12" s="16"/>
      <c r="AK12" s="20"/>
      <c r="AL12" s="22"/>
      <c r="AM12" s="12"/>
      <c r="AO12" s="164"/>
      <c r="AP12" s="164"/>
      <c r="AQ12" s="164"/>
      <c r="BG12" s="13"/>
      <c r="BJ12" s="13"/>
      <c r="BK12" s="13"/>
      <c r="BO12" s="13"/>
      <c r="BP12" s="13"/>
      <c r="CB12" s="13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</row>
    <row r="13" spans="2:144" s="9" customFormat="1" ht="57.75" customHeight="1" x14ac:dyDescent="0.2">
      <c r="B13" s="216"/>
      <c r="C13" s="289"/>
      <c r="D13" s="189"/>
      <c r="E13" s="189"/>
      <c r="F13" s="189"/>
      <c r="G13" s="189"/>
      <c r="H13" s="189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189"/>
      <c r="AH13" s="189"/>
      <c r="AI13" s="189"/>
      <c r="AJ13" s="189"/>
      <c r="AK13" s="189"/>
      <c r="AL13" s="228"/>
      <c r="AM13" s="12"/>
      <c r="AO13" s="164"/>
      <c r="AP13" s="164"/>
      <c r="AQ13" s="164"/>
      <c r="BG13" s="13"/>
      <c r="BJ13" s="13"/>
      <c r="BK13" s="13"/>
      <c r="BO13" s="13"/>
      <c r="BP13" s="13"/>
      <c r="CB13" s="13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</row>
    <row r="14" spans="2:144" s="9" customFormat="1" ht="23.25" customHeight="1" x14ac:dyDescent="0.2">
      <c r="B14" s="216"/>
      <c r="C14" s="353" t="str">
        <f>IF(AND(G33="",G35="",G37="",G39="",G41=""),"",IF(OR(G37="X",G37="x"),"Exmo(a). Senhor(a) Diretor(a) do(a) "&amp;G46&amp;",","Ex.mo Senhor Coordenador da Bolsa dos Avaliadores Externos do CF Sá de Miranda,"))</f>
        <v/>
      </c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11"/>
      <c r="AJ14" s="11"/>
      <c r="AK14" s="11"/>
      <c r="AL14" s="22"/>
      <c r="AM14" s="12"/>
      <c r="AO14" s="164"/>
      <c r="AP14" s="164"/>
      <c r="AQ14" s="164"/>
      <c r="BG14" s="13"/>
      <c r="BJ14" s="13"/>
      <c r="BK14" s="13"/>
      <c r="BO14" s="13"/>
      <c r="BP14" s="13"/>
      <c r="CB14" s="13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</row>
    <row r="15" spans="2:144" s="9" customFormat="1" ht="50.25" customHeight="1" x14ac:dyDescent="0.2">
      <c r="B15" s="216"/>
      <c r="C15" s="353" t="str">
        <f>IF(AND(G33="",G35="",G37="",G39="",G41=""),"",IF(OR(G37="X",G37="x"),"Eu, abaixo assinado, venho requerer, para efeito da Avaliação do Desempenho do Pessoal Docente, observação de aulas ao abrigo do n.º 6 do artigo 18.º do Decreto Regulamentar n.º 26/2012.",IF(OR(G41="X",G41="x"),"Eu, abaixo assinado, venho requerer, para efeito reposicionamento em escalão da carreira docente, observação de aulas ao abrigo da Portaria n.º 119/2018.","Eu, abaixo assinado, venho requerer, para efeito da Avaliação do Desempenho do Pessoal Docente, observação de aulas ao abrigo do n.º 2 do artigo 10.º do Despacho Normativo n.º 24/2012.")))</f>
        <v/>
      </c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16"/>
      <c r="AJ15" s="290"/>
      <c r="AK15" s="24"/>
      <c r="AL15" s="24"/>
      <c r="AM15" s="12"/>
      <c r="AO15" s="164"/>
      <c r="AP15" s="164"/>
      <c r="AQ15" s="164"/>
      <c r="BG15" s="13"/>
      <c r="BJ15" s="13"/>
      <c r="BK15" s="13"/>
      <c r="BO15" s="13"/>
      <c r="BP15" s="13"/>
      <c r="CB15" s="13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</row>
    <row r="16" spans="2:144" s="13" customFormat="1" ht="30" customHeight="1" x14ac:dyDescent="0.2">
      <c r="B16" s="329"/>
      <c r="C16" s="372" t="str">
        <f>"Este requerimento, depois de preenchido com recurso a computador, impresso e assinado, deve ser entregue nos serviços administrativos do(a) "&amp;G46&amp;" para confirmação da veracidade das declarações nele expressas e posterior reencaminhamento."</f>
        <v>Este requerimento, depois de preenchido com recurso a computador, impresso e assinado, deve ser entregue nos serviços administrativos do(a)  para confirmação da veracidade das declarações nele expressas e posterior reencaminhamento.</v>
      </c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72"/>
      <c r="AJ16" s="372"/>
      <c r="AK16" s="372"/>
      <c r="AL16" s="372"/>
      <c r="AM16" s="330"/>
      <c r="AO16" s="164"/>
      <c r="AP16" s="164"/>
      <c r="AQ16" s="164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</row>
    <row r="17" spans="1:144" s="32" customFormat="1" ht="27.75" customHeight="1" x14ac:dyDescent="0.2">
      <c r="B17" s="33"/>
      <c r="C17" s="30"/>
      <c r="D17" s="34"/>
      <c r="E17" s="34"/>
      <c r="F17" s="34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1"/>
      <c r="X17" s="31"/>
      <c r="Y17" s="31"/>
      <c r="Z17" s="31"/>
      <c r="AA17" s="35"/>
      <c r="AB17" s="35"/>
      <c r="AC17" s="35"/>
      <c r="AD17" s="35"/>
      <c r="AE17" s="35"/>
      <c r="AF17" s="35"/>
      <c r="AG17" s="35"/>
      <c r="AH17" s="35"/>
      <c r="AI17" s="31"/>
      <c r="AJ17" s="31"/>
      <c r="AK17" s="31"/>
      <c r="AL17" s="31"/>
      <c r="AM17" s="36"/>
      <c r="AN17" s="37"/>
      <c r="AO17" s="166"/>
      <c r="AP17" s="166"/>
      <c r="AQ17" s="166"/>
      <c r="BB17" s="37"/>
      <c r="BC17" s="37"/>
      <c r="BD17" s="37"/>
      <c r="BE17" s="37"/>
      <c r="BF17" s="37"/>
      <c r="BG17" s="38"/>
      <c r="BH17" s="37"/>
      <c r="BI17" s="37"/>
      <c r="BJ17" s="38"/>
      <c r="BK17" s="38"/>
      <c r="BL17" s="37"/>
      <c r="BO17" s="39"/>
      <c r="BP17" s="39"/>
      <c r="CB17" s="39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</row>
    <row r="18" spans="1:144" s="32" customFormat="1" ht="18" customHeight="1" x14ac:dyDescent="0.2">
      <c r="B18" s="33"/>
      <c r="C18" s="260" t="s">
        <v>0</v>
      </c>
      <c r="D18" s="244"/>
      <c r="E18" s="244"/>
      <c r="F18" s="24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M18" s="36"/>
      <c r="AN18" s="37"/>
      <c r="AO18" s="166"/>
      <c r="AP18" s="166"/>
      <c r="AQ18" s="166"/>
      <c r="BB18" s="37"/>
      <c r="BC18" s="37"/>
      <c r="BD18" s="37"/>
      <c r="BE18" s="37"/>
      <c r="BF18" s="37"/>
      <c r="BG18" s="38"/>
      <c r="BH18" s="37"/>
      <c r="BI18" s="37"/>
      <c r="BJ18" s="38"/>
      <c r="BK18" s="38"/>
      <c r="BL18" s="37"/>
      <c r="BO18" s="39"/>
      <c r="BP18" s="39"/>
      <c r="CB18" s="39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</row>
    <row r="19" spans="1:144" s="9" customFormat="1" ht="14.25" customHeight="1" x14ac:dyDescent="0.2">
      <c r="B19" s="10"/>
      <c r="C19" s="245"/>
      <c r="D19" s="245"/>
      <c r="E19" s="245"/>
      <c r="F19" s="256" t="s">
        <v>1</v>
      </c>
      <c r="G19" s="376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5"/>
      <c r="AM19" s="12"/>
      <c r="AN19" s="41"/>
      <c r="AO19" s="167"/>
      <c r="AP19" s="167"/>
      <c r="AQ19" s="167"/>
      <c r="BB19" s="41"/>
      <c r="BC19" s="41"/>
      <c r="BD19" s="41"/>
      <c r="BE19" s="41"/>
      <c r="BF19" s="41"/>
      <c r="BG19" s="42"/>
      <c r="BH19" s="41"/>
      <c r="BI19" s="41"/>
      <c r="BJ19" s="42"/>
      <c r="BK19" s="42"/>
      <c r="BL19" s="41"/>
      <c r="BO19" s="13"/>
      <c r="BP19" s="13"/>
      <c r="CB19" s="13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</row>
    <row r="20" spans="1:144" s="9" customFormat="1" ht="2.25" customHeight="1" x14ac:dyDescent="0.2">
      <c r="B20" s="10"/>
      <c r="C20" s="245"/>
      <c r="D20" s="247"/>
      <c r="E20" s="247"/>
      <c r="F20" s="259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12"/>
      <c r="AN20" s="41"/>
      <c r="AO20" s="167"/>
      <c r="AP20" s="167"/>
      <c r="AQ20" s="167"/>
      <c r="BB20" s="41"/>
      <c r="BC20" s="41"/>
      <c r="BD20" s="41"/>
      <c r="BE20" s="41"/>
      <c r="BF20" s="41"/>
      <c r="BG20" s="42"/>
      <c r="BH20" s="41"/>
      <c r="BI20" s="41"/>
      <c r="BJ20" s="42"/>
      <c r="BK20" s="42"/>
      <c r="BL20" s="41"/>
      <c r="BO20" s="13"/>
      <c r="BP20" s="13"/>
      <c r="CB20" s="13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</row>
    <row r="21" spans="1:144" s="9" customFormat="1" ht="14.25" customHeight="1" x14ac:dyDescent="0.2">
      <c r="B21" s="10"/>
      <c r="C21" s="245"/>
      <c r="D21" s="245"/>
      <c r="E21" s="245"/>
      <c r="F21" s="256" t="s">
        <v>2</v>
      </c>
      <c r="G21" s="376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5"/>
      <c r="AM21" s="12"/>
      <c r="AN21" s="41"/>
      <c r="AO21" s="167"/>
      <c r="AP21" s="167"/>
      <c r="AQ21" s="167"/>
      <c r="BB21" s="41"/>
      <c r="BC21" s="41"/>
      <c r="BD21" s="41"/>
      <c r="BE21" s="41"/>
      <c r="BF21" s="41"/>
      <c r="BG21" s="42"/>
      <c r="BH21" s="41"/>
      <c r="BI21" s="41"/>
      <c r="BJ21" s="42"/>
      <c r="BK21" s="42"/>
      <c r="BL21" s="41"/>
      <c r="BO21" s="13"/>
      <c r="BP21" s="13"/>
      <c r="CB21" s="13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</row>
    <row r="22" spans="1:144" s="9" customFormat="1" ht="2.25" customHeight="1" x14ac:dyDescent="0.2">
      <c r="B22" s="10"/>
      <c r="C22" s="245"/>
      <c r="D22" s="245"/>
      <c r="E22" s="245"/>
      <c r="F22" s="259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2"/>
      <c r="AN22" s="41"/>
      <c r="AO22" s="167"/>
      <c r="AP22" s="167"/>
      <c r="AQ22" s="167"/>
      <c r="BB22" s="41"/>
      <c r="BC22" s="41"/>
      <c r="BD22" s="41"/>
      <c r="BE22" s="41"/>
      <c r="BF22" s="41"/>
      <c r="BG22" s="42"/>
      <c r="BH22" s="41"/>
      <c r="BI22" s="41"/>
      <c r="BJ22" s="42"/>
      <c r="BK22" s="42"/>
      <c r="BL22" s="41"/>
      <c r="BO22" s="13"/>
      <c r="BP22" s="13"/>
      <c r="CB22" s="13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</row>
    <row r="23" spans="1:144" s="9" customFormat="1" ht="14.25" customHeight="1" x14ac:dyDescent="0.2">
      <c r="B23" s="10"/>
      <c r="C23" s="245"/>
      <c r="D23" s="245"/>
      <c r="E23" s="245"/>
      <c r="F23" s="256" t="s">
        <v>3</v>
      </c>
      <c r="G23" s="376"/>
      <c r="H23" s="364"/>
      <c r="I23" s="364"/>
      <c r="J23" s="364"/>
      <c r="K23" s="364"/>
      <c r="L23" s="364"/>
      <c r="M23" s="364"/>
      <c r="N23" s="364"/>
      <c r="O23" s="365"/>
      <c r="P23" s="11"/>
      <c r="Q23" s="11"/>
      <c r="R23" s="11"/>
      <c r="S23" s="11"/>
      <c r="T23" s="256" t="s">
        <v>4</v>
      </c>
      <c r="U23" s="382"/>
      <c r="V23" s="383"/>
      <c r="W23" s="384"/>
      <c r="X23" s="261" t="s">
        <v>5</v>
      </c>
      <c r="Y23" s="380"/>
      <c r="Z23" s="381"/>
      <c r="AA23" s="11"/>
      <c r="AB23" s="376"/>
      <c r="AC23" s="364"/>
      <c r="AD23" s="364"/>
      <c r="AE23" s="364"/>
      <c r="AF23" s="364"/>
      <c r="AG23" s="364"/>
      <c r="AH23" s="364"/>
      <c r="AI23" s="364"/>
      <c r="AJ23" s="364"/>
      <c r="AK23" s="364"/>
      <c r="AL23" s="365"/>
      <c r="AM23" s="12"/>
      <c r="AN23" s="41"/>
      <c r="AO23" s="167"/>
      <c r="AP23" s="167"/>
      <c r="AQ23" s="167"/>
      <c r="BB23" s="41"/>
      <c r="BC23" s="41"/>
      <c r="BD23" s="41"/>
      <c r="BE23" s="41"/>
      <c r="BF23" s="41"/>
      <c r="BG23" s="42"/>
      <c r="BH23" s="41"/>
      <c r="BI23" s="41"/>
      <c r="BJ23" s="42"/>
      <c r="BK23" s="42"/>
      <c r="BL23" s="41"/>
      <c r="BO23" s="13"/>
      <c r="BP23" s="13"/>
      <c r="CB23" s="13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</row>
    <row r="24" spans="1:144" s="9" customFormat="1" ht="2.25" customHeight="1" x14ac:dyDescent="0.2">
      <c r="B24" s="10"/>
      <c r="C24" s="245"/>
      <c r="D24" s="245"/>
      <c r="E24" s="245"/>
      <c r="F24" s="256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43"/>
      <c r="U24" s="11"/>
      <c r="V24" s="11"/>
      <c r="W24" s="11"/>
      <c r="X24" s="11"/>
      <c r="Y24" s="23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2"/>
      <c r="AN24" s="41"/>
      <c r="AO24" s="167"/>
      <c r="AP24" s="167"/>
      <c r="AQ24" s="167"/>
      <c r="BB24" s="41"/>
      <c r="BC24" s="41"/>
      <c r="BD24" s="41"/>
      <c r="BE24" s="41"/>
      <c r="BF24" s="41"/>
      <c r="BG24" s="42"/>
      <c r="BH24" s="41"/>
      <c r="BI24" s="41"/>
      <c r="BJ24" s="42"/>
      <c r="BK24" s="42"/>
      <c r="BL24" s="41"/>
      <c r="BO24" s="13"/>
      <c r="BP24" s="13"/>
      <c r="CB24" s="13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</row>
    <row r="25" spans="1:144" s="9" customFormat="1" ht="14.25" customHeight="1" x14ac:dyDescent="0.2">
      <c r="B25" s="10"/>
      <c r="C25" s="245"/>
      <c r="D25" s="245"/>
      <c r="E25" s="245"/>
      <c r="F25" s="256" t="s">
        <v>137</v>
      </c>
      <c r="G25" s="335"/>
      <c r="H25" s="336"/>
      <c r="I25" s="336"/>
      <c r="J25" s="336"/>
      <c r="K25" s="337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201"/>
      <c r="AM25" s="12"/>
      <c r="AN25" s="41"/>
      <c r="AO25" s="167"/>
      <c r="AP25" s="167"/>
      <c r="AQ25" s="167"/>
      <c r="BB25" s="41"/>
      <c r="BC25" s="41"/>
      <c r="BD25" s="41"/>
      <c r="BE25" s="41"/>
      <c r="BF25" s="41"/>
      <c r="BG25" s="42"/>
      <c r="BH25" s="41"/>
      <c r="BI25" s="41"/>
      <c r="BJ25" s="42"/>
      <c r="BK25" s="42"/>
      <c r="BL25" s="41"/>
      <c r="BO25" s="13"/>
      <c r="BP25" s="13"/>
      <c r="CB25" s="13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</row>
    <row r="26" spans="1:144" s="9" customFormat="1" ht="2.25" customHeight="1" x14ac:dyDescent="0.2">
      <c r="B26" s="10"/>
      <c r="C26" s="248"/>
      <c r="D26" s="245"/>
      <c r="E26" s="245"/>
      <c r="F26" s="255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2"/>
      <c r="AO26" s="164"/>
      <c r="AP26" s="164"/>
      <c r="AQ26" s="164"/>
      <c r="BG26" s="13"/>
      <c r="BJ26" s="13"/>
      <c r="BK26" s="13"/>
      <c r="BO26" s="13"/>
      <c r="BP26" s="13"/>
      <c r="CB26" s="13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</row>
    <row r="27" spans="1:144" s="9" customFormat="1" ht="14.25" customHeight="1" x14ac:dyDescent="0.2">
      <c r="A27" s="41"/>
      <c r="B27" s="45"/>
      <c r="C27" s="248"/>
      <c r="D27" s="248"/>
      <c r="E27" s="248"/>
      <c r="F27" s="256" t="s">
        <v>6</v>
      </c>
      <c r="G27" s="335"/>
      <c r="H27" s="336"/>
      <c r="I27" s="336"/>
      <c r="J27" s="336"/>
      <c r="K27" s="337"/>
      <c r="L27" s="11"/>
      <c r="M27" s="11"/>
      <c r="N27" s="11"/>
      <c r="O27" s="11"/>
      <c r="P27" s="11"/>
      <c r="Q27" s="11"/>
      <c r="R27" s="11"/>
      <c r="S27" s="11"/>
      <c r="T27" s="256" t="s">
        <v>7</v>
      </c>
      <c r="U27" s="332"/>
      <c r="V27" s="333"/>
      <c r="W27" s="333"/>
      <c r="X27" s="333"/>
      <c r="Y27" s="334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201"/>
      <c r="AM27" s="241"/>
      <c r="AO27" s="164"/>
      <c r="AP27" s="164"/>
      <c r="AQ27" s="164"/>
      <c r="BG27" s="13"/>
      <c r="BJ27" s="13"/>
      <c r="BK27" s="13"/>
      <c r="BO27" s="13"/>
      <c r="BP27" s="13"/>
      <c r="CB27" s="13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</row>
    <row r="28" spans="1:144" s="9" customFormat="1" ht="2.25" customHeight="1" x14ac:dyDescent="0.2">
      <c r="B28" s="10"/>
      <c r="C28" s="248"/>
      <c r="D28" s="245"/>
      <c r="E28" s="245"/>
      <c r="F28" s="255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377"/>
      <c r="V28" s="377"/>
      <c r="W28" s="377"/>
      <c r="X28" s="377"/>
      <c r="Y28" s="377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201"/>
      <c r="AM28" s="12"/>
      <c r="AO28" s="164"/>
      <c r="AP28" s="164"/>
      <c r="AQ28" s="164"/>
      <c r="BG28" s="13"/>
      <c r="BJ28" s="13"/>
      <c r="BK28" s="13"/>
      <c r="BO28" s="13"/>
      <c r="BP28" s="13"/>
      <c r="CB28" s="13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</row>
    <row r="29" spans="1:144" s="9" customFormat="1" ht="14.25" customHeight="1" x14ac:dyDescent="0.2">
      <c r="B29" s="10"/>
      <c r="C29" s="248"/>
      <c r="D29" s="245"/>
      <c r="E29" s="245"/>
      <c r="F29" s="256" t="s">
        <v>8</v>
      </c>
      <c r="G29" s="335"/>
      <c r="H29" s="336"/>
      <c r="I29" s="336"/>
      <c r="J29" s="336"/>
      <c r="K29" s="337"/>
      <c r="L29" s="11"/>
      <c r="M29" s="11"/>
      <c r="N29" s="256" t="s">
        <v>9</v>
      </c>
      <c r="O29" s="376"/>
      <c r="P29" s="364"/>
      <c r="Q29" s="364"/>
      <c r="R29" s="364"/>
      <c r="S29" s="364"/>
      <c r="T29" s="364"/>
      <c r="U29" s="364"/>
      <c r="V29" s="364"/>
      <c r="W29" s="364"/>
      <c r="X29" s="364"/>
      <c r="Y29" s="364"/>
      <c r="Z29" s="364"/>
      <c r="AA29" s="364"/>
      <c r="AB29" s="364"/>
      <c r="AC29" s="364"/>
      <c r="AD29" s="364"/>
      <c r="AE29" s="364"/>
      <c r="AF29" s="364"/>
      <c r="AG29" s="364"/>
      <c r="AH29" s="364"/>
      <c r="AI29" s="364"/>
      <c r="AJ29" s="364"/>
      <c r="AK29" s="364"/>
      <c r="AL29" s="365"/>
      <c r="AM29" s="12"/>
      <c r="AO29" s="164"/>
      <c r="AP29" s="164"/>
      <c r="AQ29" s="164"/>
      <c r="BG29" s="13"/>
      <c r="BJ29" s="13"/>
      <c r="BK29" s="13"/>
      <c r="BO29" s="13"/>
      <c r="BP29" s="13"/>
      <c r="CB29" s="13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</row>
    <row r="30" spans="1:144" s="41" customFormat="1" ht="18.75" customHeight="1" x14ac:dyDescent="0.2">
      <c r="B30" s="10"/>
      <c r="C30" s="157"/>
      <c r="D30" s="152"/>
      <c r="E30" s="51"/>
      <c r="F30" s="51"/>
      <c r="G30" s="51"/>
      <c r="H30" s="51"/>
      <c r="I30" s="54"/>
      <c r="J30" s="51"/>
      <c r="K30" s="54"/>
      <c r="L30" s="54"/>
      <c r="M30" s="51"/>
      <c r="N30" s="51"/>
      <c r="O30" s="51"/>
      <c r="P30" s="51"/>
      <c r="Q30" s="51"/>
      <c r="R30" s="54"/>
      <c r="S30" s="51"/>
      <c r="T30" s="54"/>
      <c r="U30" s="54"/>
      <c r="V30" s="54"/>
      <c r="W30" s="51"/>
      <c r="X30" s="51"/>
      <c r="Y30" s="54"/>
      <c r="Z30" s="54"/>
      <c r="AA30" s="54"/>
      <c r="AB30" s="54"/>
      <c r="AC30" s="299"/>
      <c r="AD30" s="298"/>
      <c r="AE30" s="301"/>
      <c r="AF30" s="301"/>
      <c r="AG30" s="302"/>
      <c r="AH30" s="302"/>
      <c r="AI30" s="302"/>
      <c r="AJ30" s="302"/>
      <c r="AK30" s="302"/>
      <c r="AL30" s="302"/>
      <c r="AM30" s="12"/>
      <c r="AO30" s="167"/>
      <c r="AP30" s="167"/>
      <c r="AQ30" s="243"/>
      <c r="BD30" s="42"/>
      <c r="BE30" s="42"/>
      <c r="BG30" s="42"/>
      <c r="BJ30" s="42"/>
      <c r="BK30" s="42"/>
      <c r="CB30" s="42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</row>
    <row r="31" spans="1:144" s="41" customFormat="1" ht="14.25" customHeight="1" x14ac:dyDescent="0.2">
      <c r="B31" s="10"/>
      <c r="C31" s="253" t="s">
        <v>2937</v>
      </c>
      <c r="D31" s="11"/>
      <c r="E31" s="11"/>
      <c r="F31" s="1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4"/>
      <c r="S31" s="51"/>
      <c r="T31" s="54"/>
      <c r="U31" s="54"/>
      <c r="V31" s="54"/>
      <c r="W31" s="51"/>
      <c r="X31" s="51"/>
      <c r="Y31" s="54"/>
      <c r="Z31" s="54"/>
      <c r="AA31" s="54"/>
      <c r="AB31" s="51"/>
      <c r="AC31" s="51"/>
      <c r="AD31" s="51"/>
      <c r="AE31" s="54"/>
      <c r="AF31" s="54"/>
      <c r="AG31" s="54"/>
      <c r="AH31" s="51"/>
      <c r="AI31" s="54"/>
      <c r="AJ31" s="54"/>
      <c r="AK31" s="54"/>
      <c r="AL31" s="54"/>
      <c r="AM31" s="12"/>
      <c r="AO31" s="167"/>
      <c r="AP31" s="167"/>
      <c r="AQ31" s="167"/>
      <c r="AR31" s="5"/>
      <c r="AS31" s="6"/>
      <c r="AT31" s="6"/>
      <c r="AU31" s="6"/>
      <c r="AV31" s="6"/>
      <c r="AW31" s="6"/>
      <c r="AX31" s="6"/>
      <c r="AY31" s="6"/>
      <c r="AZ31" s="6"/>
      <c r="BA31" s="6"/>
      <c r="BD31" s="42"/>
      <c r="BE31" s="42"/>
      <c r="BG31" s="42"/>
      <c r="BJ31" s="42"/>
      <c r="BK31" s="42"/>
      <c r="CB31" s="42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</row>
    <row r="32" spans="1:144" s="41" customFormat="1" ht="9.75" customHeight="1" x14ac:dyDescent="0.2">
      <c r="B32" s="10"/>
      <c r="C32" s="59"/>
      <c r="D32" s="11"/>
      <c r="E32" s="11"/>
      <c r="F32" s="11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54"/>
      <c r="AB32" s="51"/>
      <c r="AC32" s="51"/>
      <c r="AD32" s="51"/>
      <c r="AE32" s="54"/>
      <c r="AF32" s="54"/>
      <c r="AG32" s="54"/>
      <c r="AH32" s="281"/>
      <c r="AI32" s="281"/>
      <c r="AJ32" s="281"/>
      <c r="AK32" s="281"/>
      <c r="AL32" s="281"/>
      <c r="AM32" s="12"/>
      <c r="AO32" s="167"/>
      <c r="AP32" s="167"/>
      <c r="AQ32" s="167"/>
      <c r="AR32" s="5"/>
      <c r="AS32" s="6"/>
      <c r="AT32" s="6"/>
      <c r="AU32" s="6"/>
      <c r="AV32" s="6"/>
      <c r="AW32" s="6"/>
      <c r="AX32" s="6"/>
      <c r="AY32" s="6"/>
      <c r="AZ32" s="6"/>
      <c r="BA32" s="6"/>
      <c r="BD32" s="42"/>
      <c r="BE32" s="42"/>
      <c r="BG32" s="42"/>
      <c r="BJ32" s="42"/>
      <c r="BK32" s="42"/>
      <c r="CB32" s="42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</row>
    <row r="33" spans="2:144" s="41" customFormat="1" ht="14.25" customHeight="1" x14ac:dyDescent="0.2">
      <c r="B33" s="10"/>
      <c r="C33" s="242"/>
      <c r="D33" s="242"/>
      <c r="E33" s="242"/>
      <c r="F33" s="242"/>
      <c r="G33" s="270"/>
      <c r="H33" s="282" t="s">
        <v>2917</v>
      </c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12"/>
      <c r="AO33" s="167"/>
      <c r="AP33" s="191"/>
      <c r="AQ33" s="190"/>
      <c r="AR33" s="192"/>
      <c r="AS33" s="6"/>
      <c r="AT33" s="6"/>
      <c r="AU33" s="6"/>
      <c r="AV33" s="6"/>
      <c r="AW33" s="6"/>
      <c r="AX33" s="6"/>
      <c r="AY33" s="6"/>
      <c r="AZ33" s="6"/>
      <c r="BA33" s="6"/>
      <c r="BD33" s="42"/>
      <c r="BE33" s="42"/>
      <c r="BG33" s="42"/>
      <c r="BJ33" s="42"/>
      <c r="BK33" s="42"/>
      <c r="CB33" s="42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</row>
    <row r="34" spans="2:144" s="41" customFormat="1" ht="2.25" customHeight="1" x14ac:dyDescent="0.2">
      <c r="B34" s="10"/>
      <c r="C34" s="242"/>
      <c r="D34" s="242"/>
      <c r="E34" s="242"/>
      <c r="F34" s="242"/>
      <c r="G34" s="51"/>
      <c r="H34" s="251"/>
      <c r="I34" s="251"/>
      <c r="J34" s="251"/>
      <c r="K34" s="251"/>
      <c r="L34" s="251"/>
      <c r="M34" s="251"/>
      <c r="N34" s="252"/>
      <c r="O34" s="252"/>
      <c r="P34" s="252"/>
      <c r="Q34" s="252"/>
      <c r="R34" s="252"/>
      <c r="S34" s="251"/>
      <c r="T34" s="251"/>
      <c r="U34" s="251"/>
      <c r="V34" s="251"/>
      <c r="W34" s="251"/>
      <c r="X34" s="252"/>
      <c r="Y34" s="251"/>
      <c r="Z34" s="252"/>
      <c r="AA34" s="252"/>
      <c r="AB34" s="252"/>
      <c r="AC34" s="252"/>
      <c r="AD34" s="251"/>
      <c r="AE34" s="252"/>
      <c r="AF34" s="252"/>
      <c r="AG34" s="252"/>
      <c r="AH34" s="252"/>
      <c r="AI34" s="252"/>
      <c r="AJ34" s="252"/>
      <c r="AK34" s="252"/>
      <c r="AL34" s="252"/>
      <c r="AM34" s="12"/>
      <c r="AO34" s="167"/>
      <c r="AP34" s="167"/>
      <c r="AQ34" s="167"/>
      <c r="BD34" s="42"/>
      <c r="BE34" s="42"/>
      <c r="BG34" s="42"/>
      <c r="BJ34" s="42"/>
      <c r="BK34" s="42"/>
      <c r="CB34" s="42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</row>
    <row r="35" spans="2:144" s="41" customFormat="1" ht="14.25" customHeight="1" x14ac:dyDescent="0.2">
      <c r="B35" s="10"/>
      <c r="C35" s="242"/>
      <c r="D35" s="242"/>
      <c r="E35" s="242"/>
      <c r="F35" s="242"/>
      <c r="G35" s="270"/>
      <c r="H35" s="282" t="s">
        <v>2918</v>
      </c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12"/>
      <c r="AO35" s="167"/>
      <c r="AP35" s="191"/>
      <c r="AQ35" s="190"/>
      <c r="AR35" s="192"/>
      <c r="AS35" s="6"/>
      <c r="AT35" s="6"/>
      <c r="AU35" s="6"/>
      <c r="AV35" s="6"/>
      <c r="AW35" s="6"/>
      <c r="AX35" s="6"/>
      <c r="AY35" s="6"/>
      <c r="AZ35" s="6"/>
      <c r="BA35" s="6"/>
      <c r="BD35" s="42"/>
      <c r="BE35" s="42"/>
      <c r="BG35" s="42"/>
      <c r="BJ35" s="42"/>
      <c r="BK35" s="42"/>
      <c r="CB35" s="42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</row>
    <row r="36" spans="2:144" s="41" customFormat="1" ht="2.25" customHeight="1" x14ac:dyDescent="0.2">
      <c r="B36" s="10"/>
      <c r="C36" s="242"/>
      <c r="D36" s="242"/>
      <c r="E36" s="242"/>
      <c r="F36" s="242"/>
      <c r="G36" s="51"/>
      <c r="H36" s="251"/>
      <c r="I36" s="251"/>
      <c r="J36" s="251"/>
      <c r="K36" s="251"/>
      <c r="L36" s="251"/>
      <c r="M36" s="251"/>
      <c r="N36" s="252"/>
      <c r="O36" s="252"/>
      <c r="P36" s="252"/>
      <c r="Q36" s="252"/>
      <c r="R36" s="252"/>
      <c r="S36" s="251"/>
      <c r="T36" s="251"/>
      <c r="U36" s="251"/>
      <c r="V36" s="251"/>
      <c r="W36" s="251"/>
      <c r="X36" s="252"/>
      <c r="Y36" s="251"/>
      <c r="Z36" s="252"/>
      <c r="AA36" s="252"/>
      <c r="AB36" s="252"/>
      <c r="AC36" s="252"/>
      <c r="AD36" s="251"/>
      <c r="AE36" s="252"/>
      <c r="AF36" s="252"/>
      <c r="AG36" s="252"/>
      <c r="AH36" s="252"/>
      <c r="AI36" s="252"/>
      <c r="AJ36" s="252"/>
      <c r="AK36" s="252"/>
      <c r="AL36" s="252"/>
      <c r="AM36" s="12"/>
      <c r="AO36" s="167"/>
      <c r="AP36" s="167"/>
      <c r="AQ36" s="167"/>
      <c r="BD36" s="42"/>
      <c r="BE36" s="42"/>
      <c r="BG36" s="42"/>
      <c r="BJ36" s="42"/>
      <c r="BK36" s="42"/>
      <c r="CB36" s="42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</row>
    <row r="37" spans="2:144" s="41" customFormat="1" ht="14.25" customHeight="1" x14ac:dyDescent="0.2">
      <c r="B37" s="10"/>
      <c r="C37" s="242"/>
      <c r="D37" s="242"/>
      <c r="E37" s="242"/>
      <c r="F37" s="242"/>
      <c r="G37" s="270"/>
      <c r="H37" s="282" t="s">
        <v>2925</v>
      </c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12"/>
      <c r="AO37" s="190"/>
      <c r="AP37" s="191"/>
      <c r="AQ37" s="190"/>
      <c r="AR37" s="192"/>
      <c r="AS37" s="6"/>
      <c r="AT37" s="6"/>
      <c r="AU37" s="6"/>
      <c r="AV37" s="6"/>
      <c r="AW37" s="6"/>
      <c r="AX37" s="6"/>
      <c r="AY37" s="6"/>
      <c r="AZ37" s="6"/>
      <c r="BA37" s="6"/>
      <c r="BD37" s="42"/>
      <c r="BE37" s="42"/>
      <c r="BG37" s="42"/>
      <c r="BJ37" s="42"/>
      <c r="BK37" s="42"/>
      <c r="CB37" s="42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</row>
    <row r="38" spans="2:144" s="41" customFormat="1" ht="2.25" customHeight="1" x14ac:dyDescent="0.2">
      <c r="B38" s="10"/>
      <c r="C38" s="242"/>
      <c r="D38" s="242"/>
      <c r="E38" s="242"/>
      <c r="F38" s="242"/>
      <c r="G38" s="51"/>
      <c r="H38" s="251"/>
      <c r="I38" s="251"/>
      <c r="J38" s="251"/>
      <c r="K38" s="251"/>
      <c r="L38" s="251"/>
      <c r="M38" s="251"/>
      <c r="N38" s="252"/>
      <c r="O38" s="252"/>
      <c r="P38" s="252"/>
      <c r="Q38" s="252"/>
      <c r="R38" s="252"/>
      <c r="S38" s="251"/>
      <c r="T38" s="251"/>
      <c r="U38" s="251"/>
      <c r="V38" s="251"/>
      <c r="W38" s="251"/>
      <c r="X38" s="252"/>
      <c r="Y38" s="251"/>
      <c r="Z38" s="252"/>
      <c r="AA38" s="252"/>
      <c r="AB38" s="252"/>
      <c r="AC38" s="252"/>
      <c r="AD38" s="251"/>
      <c r="AE38" s="252"/>
      <c r="AF38" s="252"/>
      <c r="AG38" s="252"/>
      <c r="AH38" s="252"/>
      <c r="AI38" s="252"/>
      <c r="AJ38" s="252"/>
      <c r="AK38" s="252"/>
      <c r="AL38" s="252"/>
      <c r="AM38" s="12"/>
      <c r="AO38" s="167"/>
      <c r="AP38" s="167"/>
      <c r="AQ38" s="167"/>
      <c r="BD38" s="42"/>
      <c r="BE38" s="42"/>
      <c r="BG38" s="42"/>
      <c r="BJ38" s="42"/>
      <c r="BK38" s="42"/>
      <c r="CB38" s="42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</row>
    <row r="39" spans="2:144" s="41" customFormat="1" ht="14.25" customHeight="1" x14ac:dyDescent="0.2">
      <c r="B39" s="10"/>
      <c r="C39" s="242"/>
      <c r="D39" s="242"/>
      <c r="E39" s="242"/>
      <c r="F39" s="242"/>
      <c r="G39" s="270"/>
      <c r="H39" s="282" t="s">
        <v>2924</v>
      </c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12"/>
      <c r="AO39" s="190"/>
      <c r="AP39" s="191"/>
      <c r="AQ39" s="190"/>
      <c r="AR39" s="192"/>
      <c r="AS39" s="6"/>
      <c r="AT39" s="6"/>
      <c r="AU39" s="6"/>
      <c r="AV39" s="6"/>
      <c r="AW39" s="6"/>
      <c r="AX39" s="6"/>
      <c r="AY39" s="6"/>
      <c r="AZ39" s="6"/>
      <c r="BA39" s="6"/>
      <c r="BD39" s="42"/>
      <c r="BE39" s="42"/>
      <c r="BG39" s="42"/>
      <c r="BJ39" s="42"/>
      <c r="BK39" s="42"/>
      <c r="CB39" s="42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</row>
    <row r="40" spans="2:144" s="41" customFormat="1" ht="2.25" customHeight="1" x14ac:dyDescent="0.2">
      <c r="B40" s="10"/>
      <c r="C40" s="242"/>
      <c r="D40" s="242"/>
      <c r="E40" s="242"/>
      <c r="F40" s="242"/>
      <c r="G40" s="51"/>
      <c r="H40" s="281"/>
      <c r="I40" s="281"/>
      <c r="J40" s="281"/>
      <c r="K40" s="281"/>
      <c r="L40" s="281"/>
      <c r="M40" s="281"/>
      <c r="N40" s="252"/>
      <c r="O40" s="252"/>
      <c r="P40" s="252"/>
      <c r="Q40" s="252"/>
      <c r="R40" s="252"/>
      <c r="S40" s="281"/>
      <c r="T40" s="281"/>
      <c r="U40" s="281"/>
      <c r="V40" s="281"/>
      <c r="W40" s="281"/>
      <c r="X40" s="252"/>
      <c r="Y40" s="281"/>
      <c r="Z40" s="252"/>
      <c r="AA40" s="252"/>
      <c r="AB40" s="252"/>
      <c r="AC40" s="252"/>
      <c r="AD40" s="281"/>
      <c r="AE40" s="252"/>
      <c r="AF40" s="252"/>
      <c r="AG40" s="252"/>
      <c r="AH40" s="252"/>
      <c r="AI40" s="252"/>
      <c r="AJ40" s="252"/>
      <c r="AK40" s="252"/>
      <c r="AL40" s="252"/>
      <c r="AM40" s="12"/>
      <c r="AO40" s="167"/>
      <c r="AP40" s="167"/>
      <c r="AQ40" s="167"/>
      <c r="BD40" s="42"/>
      <c r="BE40" s="42"/>
      <c r="BG40" s="42"/>
      <c r="BJ40" s="42"/>
      <c r="BK40" s="42"/>
      <c r="CB40" s="42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</row>
    <row r="41" spans="2:144" s="41" customFormat="1" ht="14.25" customHeight="1" x14ac:dyDescent="0.2">
      <c r="B41" s="10"/>
      <c r="C41" s="242"/>
      <c r="D41" s="242"/>
      <c r="E41" s="242"/>
      <c r="F41" s="242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46"/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81"/>
      <c r="AK41" s="281"/>
      <c r="AL41" s="281"/>
      <c r="AM41" s="12"/>
      <c r="AO41" s="190"/>
      <c r="AP41" s="191"/>
      <c r="AQ41" s="190"/>
      <c r="AR41" s="192"/>
      <c r="AS41" s="6"/>
      <c r="AT41" s="6"/>
      <c r="AU41" s="6"/>
      <c r="AV41" s="6"/>
      <c r="AW41" s="6"/>
      <c r="AX41" s="6"/>
      <c r="AY41" s="6"/>
      <c r="AZ41" s="6"/>
      <c r="BA41" s="6"/>
      <c r="BD41" s="42"/>
      <c r="BE41" s="42"/>
      <c r="BG41" s="42"/>
      <c r="BJ41" s="42"/>
      <c r="BK41" s="42"/>
      <c r="CB41" s="42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</row>
    <row r="42" spans="2:144" s="9" customFormat="1" ht="18.75" customHeight="1" x14ac:dyDescent="0.2">
      <c r="B42" s="10"/>
      <c r="C42" s="44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46"/>
      <c r="V42" s="46"/>
      <c r="W42" s="46"/>
      <c r="X42" s="46"/>
      <c r="Y42" s="46"/>
      <c r="Z42" s="11"/>
      <c r="AA42" s="11"/>
      <c r="AB42" s="11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12"/>
      <c r="AO42" s="164"/>
      <c r="AP42" s="164"/>
      <c r="AQ42" s="164"/>
      <c r="BG42" s="13"/>
      <c r="BJ42" s="13"/>
      <c r="BK42" s="13"/>
      <c r="BO42" s="13"/>
      <c r="BP42" s="13"/>
      <c r="CB42" s="13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</row>
    <row r="43" spans="2:144" s="9" customFormat="1" ht="14.25" customHeight="1" x14ac:dyDescent="0.2">
      <c r="B43" s="10"/>
      <c r="C43" s="253" t="s">
        <v>2938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12"/>
      <c r="AO43" s="164"/>
      <c r="AP43" s="164"/>
      <c r="AQ43" s="164"/>
      <c r="BG43" s="13"/>
      <c r="BJ43" s="13"/>
      <c r="BK43" s="13"/>
      <c r="BO43" s="13"/>
      <c r="BP43" s="13"/>
      <c r="CB43" s="13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</row>
    <row r="44" spans="2:144" s="9" customFormat="1" ht="12" customHeight="1" x14ac:dyDescent="0.2">
      <c r="B44" s="10"/>
      <c r="C44" s="35"/>
      <c r="D44" s="391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1"/>
      <c r="Z44" s="391"/>
      <c r="AA44" s="391"/>
      <c r="AB44" s="391"/>
      <c r="AC44" s="391"/>
      <c r="AD44" s="391"/>
      <c r="AE44" s="391"/>
      <c r="AF44" s="391"/>
      <c r="AG44" s="391"/>
      <c r="AH44" s="391"/>
      <c r="AI44" s="391"/>
      <c r="AJ44" s="391"/>
      <c r="AK44" s="391"/>
      <c r="AL44" s="391"/>
      <c r="AM44" s="12"/>
      <c r="AO44" s="164"/>
      <c r="AP44" s="164"/>
      <c r="AQ44" s="164"/>
      <c r="BG44" s="13"/>
      <c r="BJ44" s="13"/>
      <c r="BK44" s="13"/>
      <c r="BO44" s="13"/>
      <c r="BP44" s="13"/>
      <c r="CB44" s="13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</row>
    <row r="45" spans="2:144" s="9" customFormat="1" ht="2.25" customHeight="1" x14ac:dyDescent="0.2">
      <c r="B45" s="10"/>
      <c r="C45" s="35"/>
      <c r="D45" s="35"/>
      <c r="E45" s="35"/>
      <c r="F45" s="35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12"/>
      <c r="AO45" s="164"/>
      <c r="AP45" s="164"/>
      <c r="AQ45" s="164"/>
      <c r="BG45" s="13"/>
      <c r="BJ45" s="13"/>
      <c r="BK45" s="13"/>
      <c r="BO45" s="13"/>
      <c r="BP45" s="13"/>
      <c r="CB45" s="13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</row>
    <row r="46" spans="2:144" s="9" customFormat="1" ht="14.25" customHeight="1" x14ac:dyDescent="0.2">
      <c r="B46" s="48"/>
      <c r="C46" s="49"/>
      <c r="D46" s="25"/>
      <c r="E46" s="246"/>
      <c r="F46" s="256" t="s">
        <v>2815</v>
      </c>
      <c r="G46" s="386"/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7"/>
      <c r="S46" s="388"/>
      <c r="T46" s="193"/>
      <c r="U46" s="193"/>
      <c r="V46" s="193"/>
      <c r="W46" s="256" t="s">
        <v>2559</v>
      </c>
      <c r="X46" s="373" t="str">
        <f>IF(G46=0,"",VLOOKUP(G46,BG146:BI154,2,0))</f>
        <v/>
      </c>
      <c r="Y46" s="374"/>
      <c r="Z46" s="374"/>
      <c r="AA46" s="374"/>
      <c r="AB46" s="375"/>
      <c r="AC46" s="35"/>
      <c r="AD46" s="35"/>
      <c r="AE46" s="35"/>
      <c r="AF46" s="258" t="s">
        <v>3</v>
      </c>
      <c r="AG46" s="392" t="str">
        <f>UPPER(IF(G46=0,"",VLOOKUP(G46,BG146:BI154,3,0)))</f>
        <v/>
      </c>
      <c r="AH46" s="393"/>
      <c r="AI46" s="393"/>
      <c r="AJ46" s="393"/>
      <c r="AK46" s="393"/>
      <c r="AL46" s="394"/>
      <c r="AM46" s="12"/>
      <c r="AO46" s="164"/>
      <c r="AP46" s="164"/>
      <c r="AQ46" s="164"/>
      <c r="BG46" s="13"/>
      <c r="BJ46" s="13"/>
      <c r="BK46" s="13"/>
      <c r="BO46" s="13"/>
      <c r="BP46" s="13"/>
      <c r="CB46" s="13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</row>
    <row r="47" spans="2:144" s="50" customFormat="1" ht="2.25" customHeight="1" x14ac:dyDescent="0.2">
      <c r="B47" s="48"/>
      <c r="C47" s="49"/>
      <c r="D47" s="51"/>
      <c r="E47" s="249"/>
      <c r="F47" s="251"/>
      <c r="G47" s="52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3"/>
      <c r="V47" s="53"/>
      <c r="W47" s="53"/>
      <c r="X47" s="53"/>
      <c r="Y47" s="53"/>
      <c r="Z47" s="51"/>
      <c r="AA47" s="53"/>
      <c r="AB47" s="53"/>
      <c r="AC47" s="53"/>
      <c r="AD47" s="51"/>
      <c r="AE47" s="54"/>
      <c r="AF47" s="54"/>
      <c r="AG47" s="54"/>
      <c r="AH47" s="54"/>
      <c r="AI47" s="54"/>
      <c r="AJ47" s="54"/>
      <c r="AK47" s="54"/>
      <c r="AL47" s="54"/>
      <c r="AM47" s="55"/>
      <c r="AO47" s="168"/>
      <c r="AP47" s="168"/>
      <c r="AQ47" s="168"/>
      <c r="BG47" s="56"/>
      <c r="BJ47" s="56"/>
      <c r="BK47" s="56"/>
      <c r="BO47" s="56"/>
      <c r="BP47" s="56"/>
      <c r="CB47" s="56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</row>
    <row r="48" spans="2:144" s="41" customFormat="1" ht="14.25" customHeight="1" x14ac:dyDescent="0.2">
      <c r="B48" s="10"/>
      <c r="C48" s="44"/>
      <c r="D48" s="11"/>
      <c r="E48" s="250"/>
      <c r="F48" s="256" t="s">
        <v>10</v>
      </c>
      <c r="G48" s="335"/>
      <c r="H48" s="336"/>
      <c r="I48" s="336"/>
      <c r="J48" s="336"/>
      <c r="K48" s="337"/>
      <c r="L48" s="51"/>
      <c r="M48" s="51"/>
      <c r="N48" s="51"/>
      <c r="O48" s="51"/>
      <c r="P48" s="51"/>
      <c r="Q48" s="51"/>
      <c r="R48" s="51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2"/>
      <c r="AO48" s="167"/>
      <c r="AP48" s="167"/>
      <c r="AQ48" s="167"/>
      <c r="BG48" s="42"/>
      <c r="BJ48" s="42"/>
      <c r="BK48" s="42"/>
      <c r="BO48" s="42"/>
      <c r="BP48" s="42"/>
      <c r="CB48" s="42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</row>
    <row r="49" spans="2:144" s="50" customFormat="1" ht="2.25" customHeight="1" x14ac:dyDescent="0.2">
      <c r="B49" s="48"/>
      <c r="C49" s="49"/>
      <c r="D49" s="51"/>
      <c r="E49" s="249"/>
      <c r="F49" s="2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3"/>
      <c r="V49" s="53"/>
      <c r="W49" s="53"/>
      <c r="X49" s="53"/>
      <c r="Y49" s="53"/>
      <c r="Z49" s="51"/>
      <c r="AA49" s="51"/>
      <c r="AB49" s="51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5"/>
      <c r="AO49" s="168"/>
      <c r="AP49" s="168"/>
      <c r="AQ49" s="168"/>
      <c r="BG49" s="56"/>
      <c r="BJ49" s="56"/>
      <c r="BK49" s="56"/>
      <c r="BO49" s="56"/>
      <c r="BP49" s="56"/>
      <c r="CB49" s="56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</row>
    <row r="50" spans="2:144" s="41" customFormat="1" ht="14.25" customHeight="1" x14ac:dyDescent="0.2">
      <c r="B50" s="10"/>
      <c r="C50" s="44"/>
      <c r="D50" s="11"/>
      <c r="E50" s="245"/>
      <c r="F50" s="256" t="s">
        <v>9</v>
      </c>
      <c r="G50" s="363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364"/>
      <c r="AC50" s="364"/>
      <c r="AD50" s="364"/>
      <c r="AE50" s="364"/>
      <c r="AF50" s="364"/>
      <c r="AG50" s="364"/>
      <c r="AH50" s="364"/>
      <c r="AI50" s="364"/>
      <c r="AJ50" s="364"/>
      <c r="AK50" s="364"/>
      <c r="AL50" s="365"/>
      <c r="AM50" s="12"/>
      <c r="AO50" s="167"/>
      <c r="AP50" s="167"/>
      <c r="AQ50" s="167"/>
      <c r="BG50" s="42"/>
      <c r="BJ50" s="42"/>
      <c r="BK50" s="42"/>
      <c r="BO50" s="42"/>
      <c r="BP50" s="42"/>
      <c r="CB50" s="42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</row>
    <row r="51" spans="2:144" s="50" customFormat="1" ht="18.75" customHeight="1" x14ac:dyDescent="0.2">
      <c r="B51" s="48"/>
      <c r="C51" s="49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3"/>
      <c r="V51" s="53"/>
      <c r="W51" s="53"/>
      <c r="X51" s="53"/>
      <c r="Y51" s="53"/>
      <c r="Z51" s="51"/>
      <c r="AA51" s="51"/>
      <c r="AB51" s="51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5"/>
      <c r="AO51" s="168"/>
      <c r="AP51" s="168"/>
      <c r="AQ51" s="168"/>
      <c r="BG51" s="56"/>
      <c r="BJ51" s="56"/>
      <c r="BK51" s="56"/>
      <c r="BO51" s="56"/>
      <c r="BP51" s="56"/>
      <c r="CB51" s="56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</row>
    <row r="52" spans="2:144" s="41" customFormat="1" ht="14.25" customHeight="1" x14ac:dyDescent="0.2">
      <c r="B52" s="10"/>
      <c r="C52" s="253" t="s">
        <v>2939</v>
      </c>
      <c r="D52" s="11"/>
      <c r="E52" s="11"/>
      <c r="F52" s="1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3"/>
      <c r="V52" s="53"/>
      <c r="W52" s="53"/>
      <c r="X52" s="53"/>
      <c r="Y52" s="53"/>
      <c r="Z52" s="51"/>
      <c r="AA52" s="51"/>
      <c r="AB52" s="51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12"/>
      <c r="AO52" s="167"/>
      <c r="AP52" s="167"/>
      <c r="AQ52" s="167"/>
      <c r="BD52" s="42"/>
      <c r="BE52" s="42"/>
      <c r="BG52" s="42"/>
      <c r="BJ52" s="42"/>
      <c r="BK52" s="42"/>
      <c r="CB52" s="42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</row>
    <row r="53" spans="2:144" s="41" customFormat="1" ht="9.75" customHeight="1" x14ac:dyDescent="0.2">
      <c r="B53" s="10"/>
      <c r="C53" s="44"/>
      <c r="D53" s="11"/>
      <c r="E53" s="11"/>
      <c r="F53" s="46"/>
      <c r="G53" s="53"/>
      <c r="H53" s="53"/>
      <c r="I53" s="53"/>
      <c r="J53" s="53"/>
      <c r="K53" s="51"/>
      <c r="L53" s="51"/>
      <c r="M53" s="51"/>
      <c r="N53" s="54"/>
      <c r="O53" s="54"/>
      <c r="P53" s="51"/>
      <c r="Q53" s="51"/>
      <c r="R53" s="51"/>
      <c r="S53" s="51"/>
      <c r="T53" s="51"/>
      <c r="U53" s="53"/>
      <c r="V53" s="53"/>
      <c r="W53" s="51"/>
      <c r="X53" s="53"/>
      <c r="Y53" s="53"/>
      <c r="Z53" s="51"/>
      <c r="AA53" s="51"/>
      <c r="AB53" s="51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12"/>
      <c r="AO53" s="167"/>
      <c r="AP53" s="167"/>
      <c r="AQ53" s="167"/>
      <c r="BD53" s="42"/>
      <c r="BE53" s="42"/>
      <c r="BG53" s="42"/>
      <c r="BJ53" s="42"/>
      <c r="BK53" s="42"/>
      <c r="CB53" s="42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</row>
    <row r="54" spans="2:144" s="9" customFormat="1" ht="14.25" customHeight="1" x14ac:dyDescent="0.2">
      <c r="B54" s="10"/>
      <c r="C54" s="44"/>
      <c r="D54" s="11"/>
      <c r="E54" s="255"/>
      <c r="F54" s="256" t="s">
        <v>2860</v>
      </c>
      <c r="G54" s="369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1"/>
      <c r="S54" s="23"/>
      <c r="T54" s="23"/>
      <c r="U54" s="397" t="s">
        <v>2944</v>
      </c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8"/>
      <c r="AH54" s="332"/>
      <c r="AI54" s="333"/>
      <c r="AJ54" s="333"/>
      <c r="AK54" s="333"/>
      <c r="AL54" s="334"/>
      <c r="AM54" s="12"/>
      <c r="AO54" s="164"/>
      <c r="AP54" s="164"/>
      <c r="AQ54" s="164"/>
      <c r="BG54" s="13"/>
      <c r="BJ54" s="13"/>
      <c r="BK54" s="13"/>
      <c r="BO54" s="13"/>
      <c r="BP54" s="13"/>
      <c r="CB54" s="13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</row>
    <row r="55" spans="2:144" s="41" customFormat="1" ht="2.25" customHeight="1" x14ac:dyDescent="0.2">
      <c r="B55" s="10"/>
      <c r="C55" s="157"/>
      <c r="D55" s="152"/>
      <c r="E55" s="251"/>
      <c r="F55" s="257"/>
      <c r="G55" s="51"/>
      <c r="H55" s="51"/>
      <c r="I55" s="51"/>
      <c r="J55" s="51"/>
      <c r="K55" s="51"/>
      <c r="L55" s="51"/>
      <c r="M55" s="51"/>
      <c r="N55" s="54"/>
      <c r="O55" s="54"/>
      <c r="P55" s="54"/>
      <c r="Q55" s="54"/>
      <c r="R55" s="54"/>
      <c r="S55" s="51"/>
      <c r="T55" s="51"/>
      <c r="U55" s="51"/>
      <c r="V55" s="51"/>
      <c r="W55" s="51"/>
      <c r="X55" s="54"/>
      <c r="Y55" s="51"/>
      <c r="Z55" s="54"/>
      <c r="AA55" s="51"/>
      <c r="AB55" s="51"/>
      <c r="AC55" s="54"/>
      <c r="AD55" s="54"/>
      <c r="AE55" s="54"/>
      <c r="AF55" s="256"/>
      <c r="AG55" s="256"/>
      <c r="AH55" s="354" t="s">
        <v>2919</v>
      </c>
      <c r="AI55" s="354"/>
      <c r="AJ55" s="354"/>
      <c r="AK55" s="354"/>
      <c r="AL55" s="354"/>
      <c r="AM55" s="12"/>
      <c r="AO55" s="167"/>
      <c r="AP55" s="167"/>
      <c r="AQ55" s="167"/>
      <c r="BD55" s="42"/>
      <c r="BE55" s="42"/>
      <c r="BG55" s="42"/>
      <c r="BJ55" s="42"/>
      <c r="BK55" s="42"/>
      <c r="CB55" s="42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</row>
    <row r="56" spans="2:144" s="41" customFormat="1" ht="14.25" customHeight="1" x14ac:dyDescent="0.2">
      <c r="B56" s="10"/>
      <c r="C56" s="157"/>
      <c r="D56" s="152"/>
      <c r="E56" s="251"/>
      <c r="F56" s="258" t="s">
        <v>2560</v>
      </c>
      <c r="G56" s="347"/>
      <c r="H56" s="348"/>
      <c r="I56" s="349"/>
      <c r="J56" s="51"/>
      <c r="K56" s="212"/>
      <c r="L56" s="212"/>
      <c r="M56" s="51"/>
      <c r="N56" s="51"/>
      <c r="O56" s="258" t="s">
        <v>2941</v>
      </c>
      <c r="P56" s="347"/>
      <c r="Q56" s="348"/>
      <c r="R56" s="349"/>
      <c r="S56" s="51"/>
      <c r="T56" s="51"/>
      <c r="U56" s="54"/>
      <c r="V56" s="54"/>
      <c r="W56" s="51"/>
      <c r="X56" s="51"/>
      <c r="Y56" s="54"/>
      <c r="Z56" s="54"/>
      <c r="AA56" s="11"/>
      <c r="AB56" s="11"/>
      <c r="AC56" s="23"/>
      <c r="AD56" s="23"/>
      <c r="AE56" s="23"/>
      <c r="AF56" s="256"/>
      <c r="AG56" s="256" t="str">
        <f>IF(G60="10.º","Data da Última Avaliação:","Data de entrada no atual escalão:")</f>
        <v>Data de entrada no atual escalão:</v>
      </c>
      <c r="AH56" s="332"/>
      <c r="AI56" s="333"/>
      <c r="AJ56" s="333"/>
      <c r="AK56" s="333"/>
      <c r="AL56" s="334"/>
      <c r="AM56" s="12"/>
      <c r="AO56" s="167"/>
      <c r="AP56" s="167"/>
      <c r="AQ56" s="167"/>
      <c r="BD56" s="42"/>
      <c r="BE56" s="42"/>
      <c r="BG56" s="42"/>
      <c r="BJ56" s="42"/>
      <c r="BK56" s="42"/>
      <c r="CB56" s="42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</row>
    <row r="57" spans="2:144" s="41" customFormat="1" ht="2.25" customHeight="1" x14ac:dyDescent="0.2">
      <c r="B57" s="10"/>
      <c r="C57" s="157"/>
      <c r="D57" s="152"/>
      <c r="E57" s="251"/>
      <c r="F57" s="251"/>
      <c r="G57" s="51"/>
      <c r="H57" s="51"/>
      <c r="I57" s="51"/>
      <c r="J57" s="51"/>
      <c r="K57" s="212"/>
      <c r="L57" s="212"/>
      <c r="M57" s="212"/>
      <c r="N57" s="212"/>
      <c r="O57" s="215"/>
      <c r="P57" s="215"/>
      <c r="Q57" s="215"/>
      <c r="R57" s="215"/>
      <c r="S57" s="215"/>
      <c r="T57" s="215"/>
      <c r="U57" s="215"/>
      <c r="V57" s="215"/>
      <c r="W57" s="215"/>
      <c r="X57" s="54"/>
      <c r="Y57" s="51"/>
      <c r="Z57" s="54"/>
      <c r="AA57" s="54"/>
      <c r="AB57" s="54"/>
      <c r="AC57" s="54"/>
      <c r="AD57" s="51"/>
      <c r="AE57" s="54"/>
      <c r="AF57" s="256"/>
      <c r="AG57" s="256"/>
      <c r="AH57" s="189"/>
      <c r="AI57" s="189"/>
      <c r="AJ57" s="189"/>
      <c r="AK57" s="229"/>
      <c r="AL57" s="229"/>
      <c r="AM57" s="12"/>
      <c r="AO57" s="167"/>
      <c r="AP57" s="167"/>
      <c r="AQ57" s="167"/>
      <c r="BD57" s="42"/>
      <c r="BE57" s="42"/>
      <c r="BG57" s="42"/>
      <c r="BJ57" s="42"/>
      <c r="BK57" s="42"/>
      <c r="CB57" s="42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</row>
    <row r="58" spans="2:144" s="41" customFormat="1" ht="14.25" customHeight="1" x14ac:dyDescent="0.2">
      <c r="B58" s="10"/>
      <c r="C58" s="157"/>
      <c r="D58" s="152"/>
      <c r="E58" s="251"/>
      <c r="F58" s="258" t="s">
        <v>2561</v>
      </c>
      <c r="G58" s="347"/>
      <c r="H58" s="348"/>
      <c r="I58" s="349"/>
      <c r="J58" s="51"/>
      <c r="K58" s="212"/>
      <c r="L58" s="212"/>
      <c r="M58" s="51"/>
      <c r="N58" s="51"/>
      <c r="O58" s="51"/>
      <c r="P58" s="51"/>
      <c r="Q58" s="51"/>
      <c r="R58" s="54"/>
      <c r="S58" s="51"/>
      <c r="T58" s="54"/>
      <c r="U58" s="54"/>
      <c r="V58" s="54"/>
      <c r="W58" s="51"/>
      <c r="X58" s="51"/>
      <c r="Y58" s="54"/>
      <c r="Z58" s="54"/>
      <c r="AA58" s="54"/>
      <c r="AB58" s="51"/>
      <c r="AC58" s="51"/>
      <c r="AD58" s="51"/>
      <c r="AE58" s="54"/>
      <c r="AF58" s="256"/>
      <c r="AG58" s="256" t="str">
        <f>IF(AH52="10.º","","N.º de dias a recuperar no atual escalão (Reposicionamento, Doutoramento, Mestrado, etc.):")</f>
        <v>N.º de dias a recuperar no atual escalão (Reposicionamento, Doutoramento, Mestrado, etc.):</v>
      </c>
      <c r="AH58" s="366"/>
      <c r="AI58" s="367"/>
      <c r="AJ58" s="367"/>
      <c r="AK58" s="367"/>
      <c r="AL58" s="368"/>
      <c r="AM58" s="12"/>
      <c r="AO58" s="167"/>
      <c r="AP58" s="167"/>
      <c r="AQ58" s="243"/>
      <c r="BD58" s="42"/>
      <c r="BE58" s="42"/>
      <c r="BG58" s="42"/>
      <c r="BJ58" s="42"/>
      <c r="BK58" s="42"/>
      <c r="CB58" s="42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</row>
    <row r="59" spans="2:144" s="41" customFormat="1" ht="2.25" customHeight="1" x14ac:dyDescent="0.2">
      <c r="B59" s="10"/>
      <c r="C59" s="157"/>
      <c r="D59" s="152"/>
      <c r="E59" s="251"/>
      <c r="F59" s="251"/>
      <c r="G59" s="51"/>
      <c r="H59" s="51"/>
      <c r="I59" s="54"/>
      <c r="J59" s="51"/>
      <c r="K59" s="212"/>
      <c r="L59" s="212"/>
      <c r="M59" s="212"/>
      <c r="N59" s="212"/>
      <c r="O59" s="214"/>
      <c r="P59" s="214"/>
      <c r="Q59" s="214"/>
      <c r="R59" s="214"/>
      <c r="S59" s="215"/>
      <c r="T59" s="215"/>
      <c r="U59" s="215"/>
      <c r="V59" s="215"/>
      <c r="W59" s="215"/>
      <c r="X59" s="54"/>
      <c r="Y59" s="51"/>
      <c r="Z59" s="54"/>
      <c r="AA59" s="54"/>
      <c r="AB59" s="54"/>
      <c r="AC59" s="54"/>
      <c r="AD59" s="51"/>
      <c r="AE59" s="54"/>
      <c r="AF59" s="54"/>
      <c r="AG59" s="54"/>
      <c r="AH59" s="54"/>
      <c r="AI59" s="54"/>
      <c r="AJ59" s="54"/>
      <c r="AK59" s="54"/>
      <c r="AL59" s="54"/>
      <c r="AM59" s="12"/>
      <c r="AO59" s="167"/>
      <c r="AP59" s="167"/>
      <c r="AQ59" s="167"/>
      <c r="BD59" s="42"/>
      <c r="BE59" s="42"/>
      <c r="BG59" s="42"/>
      <c r="BJ59" s="42"/>
      <c r="BK59" s="42"/>
      <c r="CB59" s="42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</row>
    <row r="60" spans="2:144" s="41" customFormat="1" ht="14.25" customHeight="1" x14ac:dyDescent="0.2">
      <c r="B60" s="10"/>
      <c r="C60" s="157"/>
      <c r="D60" s="152"/>
      <c r="E60" s="252"/>
      <c r="F60" s="258" t="s">
        <v>2913</v>
      </c>
      <c r="G60" s="347"/>
      <c r="H60" s="348"/>
      <c r="I60" s="349"/>
      <c r="J60" s="51"/>
      <c r="K60" s="212"/>
      <c r="L60" s="212"/>
      <c r="M60" s="51"/>
      <c r="N60" s="51"/>
      <c r="O60" s="51"/>
      <c r="P60" s="51"/>
      <c r="Q60" s="51"/>
      <c r="R60" s="54"/>
      <c r="S60" s="51"/>
      <c r="T60" s="54"/>
      <c r="U60" s="54"/>
      <c r="V60" s="54"/>
      <c r="W60" s="51"/>
      <c r="X60" s="51"/>
      <c r="Y60" s="54"/>
      <c r="Z60" s="54"/>
      <c r="AA60" s="54"/>
      <c r="AB60" s="51"/>
      <c r="AC60" s="298"/>
      <c r="AD60" s="298"/>
      <c r="AE60" s="301"/>
      <c r="AF60" s="301"/>
      <c r="AG60" s="256" t="str">
        <f>IF(AH56="10.º","","N.º de dias de penalização no atual escalão (N.º de dias com falta injustificada, etc.):")</f>
        <v>N.º de dias de penalização no atual escalão (N.º de dias com falta injustificada, etc.):</v>
      </c>
      <c r="AH60" s="366"/>
      <c r="AI60" s="367"/>
      <c r="AJ60" s="367"/>
      <c r="AK60" s="367"/>
      <c r="AL60" s="368"/>
      <c r="AM60" s="12"/>
      <c r="AO60" s="167"/>
      <c r="AP60" s="167"/>
      <c r="AQ60" s="167"/>
      <c r="BD60" s="42"/>
      <c r="BE60" s="42"/>
      <c r="BG60" s="42"/>
      <c r="BJ60" s="42"/>
      <c r="BK60" s="42"/>
      <c r="CB60" s="42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</row>
    <row r="61" spans="2:144" s="50" customFormat="1" ht="18.75" customHeight="1" x14ac:dyDescent="0.2">
      <c r="B61" s="48"/>
      <c r="C61" s="49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3"/>
      <c r="V61" s="53"/>
      <c r="W61" s="53"/>
      <c r="X61" s="53"/>
      <c r="Y61" s="53"/>
      <c r="Z61" s="51"/>
      <c r="AA61" s="51"/>
      <c r="AB61" s="51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5"/>
      <c r="AO61" s="168"/>
      <c r="AP61" s="168"/>
      <c r="AQ61" s="168"/>
      <c r="BG61" s="56"/>
      <c r="BJ61" s="56"/>
      <c r="BK61" s="56"/>
      <c r="BO61" s="56"/>
      <c r="BP61" s="56"/>
      <c r="CB61" s="56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</row>
    <row r="62" spans="2:144" s="41" customFormat="1" ht="14.25" customHeight="1" x14ac:dyDescent="0.2">
      <c r="B62" s="10"/>
      <c r="C62" s="253" t="s">
        <v>2923</v>
      </c>
      <c r="D62" s="11"/>
      <c r="E62" s="11"/>
      <c r="F62" s="1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4"/>
      <c r="S62" s="51"/>
      <c r="T62" s="54"/>
      <c r="U62" s="54"/>
      <c r="V62" s="54"/>
      <c r="W62" s="51"/>
      <c r="X62" s="51"/>
      <c r="Y62" s="54"/>
      <c r="Z62" s="54"/>
      <c r="AA62" s="54"/>
      <c r="AB62" s="51"/>
      <c r="AC62" s="51"/>
      <c r="AD62" s="51"/>
      <c r="AE62" s="54"/>
      <c r="AF62" s="54"/>
      <c r="AG62" s="54"/>
      <c r="AH62" s="51"/>
      <c r="AI62" s="54"/>
      <c r="AJ62" s="54"/>
      <c r="AK62" s="54"/>
      <c r="AL62" s="54"/>
      <c r="AM62" s="12"/>
      <c r="AO62" s="167"/>
      <c r="AP62" s="167"/>
      <c r="AQ62" s="167"/>
      <c r="AR62" s="5"/>
      <c r="AS62" s="6"/>
      <c r="AT62" s="6"/>
      <c r="AU62" s="6"/>
      <c r="AV62" s="6"/>
      <c r="AW62" s="6"/>
      <c r="AX62" s="6"/>
      <c r="AY62" s="6"/>
      <c r="AZ62" s="6"/>
      <c r="BA62" s="6"/>
      <c r="BD62" s="42"/>
      <c r="BE62" s="42"/>
      <c r="BG62" s="42"/>
      <c r="BJ62" s="42"/>
      <c r="BK62" s="42"/>
      <c r="CB62" s="42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</row>
    <row r="63" spans="2:144" s="41" customFormat="1" ht="23.25" hidden="1" customHeight="1" x14ac:dyDescent="0.2">
      <c r="B63" s="10"/>
      <c r="C63" s="59"/>
      <c r="D63" s="11"/>
      <c r="E63" s="11"/>
      <c r="F63" s="11"/>
      <c r="G63" s="280" t="s">
        <v>2850</v>
      </c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12"/>
      <c r="AO63" s="167"/>
      <c r="AP63" s="167"/>
      <c r="AQ63" s="167"/>
      <c r="AR63" s="5"/>
      <c r="AS63" s="6"/>
      <c r="AT63" s="6"/>
      <c r="AU63" s="6"/>
      <c r="AV63" s="6"/>
      <c r="AW63" s="6"/>
      <c r="AX63" s="6"/>
      <c r="AY63" s="6"/>
      <c r="AZ63" s="6"/>
      <c r="BA63" s="6"/>
      <c r="BD63" s="42"/>
      <c r="BE63" s="42"/>
      <c r="BG63" s="42"/>
      <c r="BJ63" s="42"/>
      <c r="BK63" s="42"/>
      <c r="CB63" s="42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</row>
    <row r="64" spans="2:144" s="41" customFormat="1" ht="5.25" customHeight="1" x14ac:dyDescent="0.2">
      <c r="B64" s="10"/>
      <c r="C64" s="159"/>
      <c r="D64" s="160"/>
      <c r="E64" s="160"/>
      <c r="F64" s="160"/>
      <c r="G64" s="54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4"/>
      <c r="S64" s="51"/>
      <c r="T64" s="54"/>
      <c r="U64" s="54"/>
      <c r="V64" s="54"/>
      <c r="W64" s="51"/>
      <c r="X64" s="51"/>
      <c r="Y64" s="54"/>
      <c r="Z64" s="54"/>
      <c r="AA64" s="54"/>
      <c r="AB64" s="51"/>
      <c r="AC64" s="51"/>
      <c r="AD64" s="51"/>
      <c r="AE64" s="54"/>
      <c r="AF64" s="54"/>
      <c r="AG64" s="54"/>
      <c r="AH64" s="51"/>
      <c r="AI64" s="54"/>
      <c r="AJ64" s="54"/>
      <c r="AK64" s="54"/>
      <c r="AL64" s="54"/>
      <c r="AM64" s="12"/>
      <c r="AO64" s="176"/>
      <c r="AP64" s="176"/>
      <c r="AQ64" s="167"/>
      <c r="AR64" s="5"/>
      <c r="AS64" s="6"/>
      <c r="AT64" s="6"/>
      <c r="AU64" s="6"/>
      <c r="AV64" s="6"/>
      <c r="AW64" s="6"/>
      <c r="AX64" s="6"/>
      <c r="AY64" s="6"/>
      <c r="AZ64" s="6"/>
      <c r="BA64" s="6"/>
      <c r="BD64" s="42"/>
      <c r="BE64" s="42"/>
      <c r="BG64" s="42"/>
      <c r="BJ64" s="42"/>
      <c r="BK64" s="42"/>
      <c r="CB64" s="42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</row>
    <row r="65" spans="1:144" s="221" customFormat="1" ht="18" customHeight="1" x14ac:dyDescent="0.2">
      <c r="B65" s="222"/>
      <c r="C65" s="217"/>
      <c r="D65" s="217"/>
      <c r="E65" s="217"/>
      <c r="F65" s="217"/>
      <c r="G65" s="160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4"/>
      <c r="AO65" s="167"/>
      <c r="AP65" s="225"/>
      <c r="AQ65" s="167"/>
      <c r="AS65" s="226"/>
      <c r="AT65" s="226"/>
      <c r="AU65" s="226"/>
      <c r="AV65" s="226"/>
      <c r="AW65" s="226"/>
      <c r="AX65" s="226"/>
      <c r="AY65" s="226"/>
      <c r="AZ65" s="226"/>
      <c r="BA65" s="226"/>
      <c r="BD65" s="167"/>
      <c r="BE65" s="167"/>
      <c r="BG65" s="167"/>
      <c r="BJ65" s="167"/>
      <c r="BK65" s="167"/>
      <c r="CB65" s="167"/>
    </row>
    <row r="66" spans="1:144" s="125" customFormat="1" ht="21" customHeight="1" x14ac:dyDescent="0.2">
      <c r="B66" s="218"/>
      <c r="C66" s="211"/>
      <c r="D66" s="211"/>
      <c r="E66" s="211"/>
      <c r="F66" s="211"/>
      <c r="G66" s="357" t="s">
        <v>2933</v>
      </c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9"/>
      <c r="AA66" s="153"/>
      <c r="AB66" s="357" t="str">
        <f>"Os serviços administrativos do(a) "&amp;G46&amp;" confirmam a veracidade das declarações que constam desta ficha."</f>
        <v>Os serviços administrativos do(a)  confirmam a veracidade das declarações que constam desta ficha.</v>
      </c>
      <c r="AC66" s="358"/>
      <c r="AD66" s="358"/>
      <c r="AE66" s="358"/>
      <c r="AF66" s="358"/>
      <c r="AG66" s="358"/>
      <c r="AH66" s="358"/>
      <c r="AI66" s="358"/>
      <c r="AJ66" s="358"/>
      <c r="AK66" s="358"/>
      <c r="AL66" s="359"/>
      <c r="AM66" s="126"/>
      <c r="AO66" s="169"/>
      <c r="AP66" s="169"/>
      <c r="AQ66" s="169"/>
      <c r="AR66" s="127"/>
      <c r="AS66" s="128"/>
      <c r="AT66" s="128"/>
      <c r="AU66" s="128"/>
      <c r="AV66" s="128"/>
      <c r="AW66" s="128"/>
      <c r="AX66" s="128"/>
      <c r="AY66" s="128"/>
      <c r="AZ66" s="128"/>
      <c r="BA66" s="128"/>
      <c r="BD66" s="129"/>
      <c r="BE66" s="129"/>
      <c r="BG66" s="129"/>
      <c r="BJ66" s="129"/>
      <c r="BK66" s="129"/>
      <c r="CB66" s="129"/>
      <c r="CC66" s="130"/>
      <c r="CD66" s="130"/>
      <c r="CE66" s="130"/>
      <c r="CF66" s="130"/>
      <c r="CG66" s="130"/>
      <c r="CH66" s="130"/>
      <c r="CI66" s="130"/>
      <c r="CJ66" s="130"/>
      <c r="CK66" s="130"/>
      <c r="CL66" s="130"/>
      <c r="CM66" s="130"/>
      <c r="CN66" s="130"/>
      <c r="CO66" s="130"/>
      <c r="CP66" s="130"/>
      <c r="CQ66" s="130"/>
      <c r="CR66" s="130"/>
      <c r="CS66" s="130"/>
      <c r="CT66" s="130"/>
      <c r="CU66" s="130"/>
      <c r="CV66" s="130"/>
      <c r="CW66" s="130"/>
      <c r="CX66" s="130"/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30"/>
      <c r="DQ66" s="130"/>
      <c r="DR66" s="130"/>
      <c r="DS66" s="130"/>
      <c r="DT66" s="130"/>
      <c r="DU66" s="130"/>
      <c r="DV66" s="130"/>
      <c r="DW66" s="130"/>
      <c r="DX66" s="130"/>
      <c r="DY66" s="130"/>
      <c r="DZ66" s="130"/>
      <c r="EA66" s="130"/>
      <c r="EB66" s="130"/>
      <c r="EC66" s="130"/>
      <c r="ED66" s="130"/>
      <c r="EE66" s="130"/>
      <c r="EF66" s="130"/>
      <c r="EG66" s="130"/>
      <c r="EH66" s="130"/>
      <c r="EI66" s="130"/>
      <c r="EJ66" s="130"/>
      <c r="EK66" s="130"/>
      <c r="EL66" s="130"/>
      <c r="EM66" s="130"/>
      <c r="EN66" s="130"/>
    </row>
    <row r="67" spans="1:144" s="41" customFormat="1" ht="21.75" customHeight="1" x14ac:dyDescent="0.2">
      <c r="B67" s="216"/>
      <c r="C67" s="212"/>
      <c r="D67" s="212"/>
      <c r="E67" s="212"/>
      <c r="F67" s="212"/>
      <c r="G67" s="360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2"/>
      <c r="AA67" s="11"/>
      <c r="AB67" s="360"/>
      <c r="AC67" s="361"/>
      <c r="AD67" s="361"/>
      <c r="AE67" s="361"/>
      <c r="AF67" s="361"/>
      <c r="AG67" s="361"/>
      <c r="AH67" s="361"/>
      <c r="AI67" s="361"/>
      <c r="AJ67" s="361"/>
      <c r="AK67" s="361"/>
      <c r="AL67" s="362"/>
      <c r="AM67" s="12"/>
      <c r="AO67" s="167"/>
      <c r="AP67" s="167"/>
      <c r="AQ67" s="167"/>
      <c r="AR67" s="5"/>
      <c r="AS67" s="6"/>
      <c r="AT67" s="6"/>
      <c r="AU67" s="6"/>
      <c r="AV67" s="6"/>
      <c r="AW67" s="6"/>
      <c r="AX67" s="6"/>
      <c r="AY67" s="6"/>
      <c r="AZ67" s="6"/>
      <c r="BA67" s="6"/>
      <c r="BD67" s="42"/>
      <c r="BE67" s="42"/>
      <c r="BG67" s="42"/>
      <c r="BJ67" s="42"/>
      <c r="BK67" s="42"/>
      <c r="CB67" s="42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</row>
    <row r="68" spans="1:144" s="60" customFormat="1" ht="13.5" x14ac:dyDescent="0.25">
      <c r="B68" s="219"/>
      <c r="C68" s="213"/>
      <c r="D68" s="213"/>
      <c r="E68" s="213"/>
      <c r="F68" s="213"/>
      <c r="G68" s="271"/>
      <c r="H68" s="220"/>
      <c r="I68" s="220"/>
      <c r="J68" s="220"/>
      <c r="K68" s="213"/>
      <c r="L68" s="340">
        <f ca="1">TODAY()</f>
        <v>45217</v>
      </c>
      <c r="M68" s="340"/>
      <c r="N68" s="340"/>
      <c r="O68" s="340"/>
      <c r="P68" s="340"/>
      <c r="Q68" s="340"/>
      <c r="R68" s="340"/>
      <c r="S68" s="340"/>
      <c r="T68" s="340"/>
      <c r="U68" s="340"/>
      <c r="V68" s="340"/>
      <c r="W68" s="210"/>
      <c r="X68" s="210"/>
      <c r="Y68" s="210"/>
      <c r="Z68" s="272"/>
      <c r="AA68" s="154"/>
      <c r="AB68" s="278"/>
      <c r="AC68" s="197"/>
      <c r="AD68" s="197"/>
      <c r="AE68" s="197"/>
      <c r="AF68" s="197"/>
      <c r="AG68" s="197"/>
      <c r="AH68" s="197"/>
      <c r="AI68" s="197"/>
      <c r="AJ68" s="197"/>
      <c r="AK68" s="197"/>
      <c r="AL68" s="279"/>
      <c r="AM68" s="61"/>
      <c r="AO68" s="170"/>
      <c r="AP68" s="170"/>
      <c r="AQ68" s="170"/>
      <c r="AR68" s="62"/>
      <c r="AS68" s="63"/>
      <c r="AT68" s="63"/>
      <c r="AU68" s="63"/>
      <c r="AV68" s="63"/>
      <c r="AW68" s="63"/>
      <c r="AX68" s="63"/>
      <c r="AY68" s="63"/>
      <c r="AZ68" s="63"/>
      <c r="BA68" s="63"/>
      <c r="BD68" s="64"/>
      <c r="BE68" s="64"/>
      <c r="BG68" s="64"/>
      <c r="BJ68" s="64"/>
      <c r="BK68" s="64"/>
      <c r="CB68" s="64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1:144" s="60" customFormat="1" ht="24" customHeight="1" x14ac:dyDescent="0.25">
      <c r="B69" s="219"/>
      <c r="C69" s="213"/>
      <c r="D69" s="213"/>
      <c r="E69" s="213"/>
      <c r="F69" s="213"/>
      <c r="G69" s="271"/>
      <c r="H69" s="389"/>
      <c r="I69" s="390"/>
      <c r="J69" s="390"/>
      <c r="K69" s="390"/>
      <c r="L69" s="390"/>
      <c r="M69" s="390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272"/>
      <c r="AA69" s="154"/>
      <c r="AB69" s="278"/>
      <c r="AC69" s="197"/>
      <c r="AD69" s="197"/>
      <c r="AE69" s="197"/>
      <c r="AF69" s="197"/>
      <c r="AG69" s="197"/>
      <c r="AH69" s="197"/>
      <c r="AI69" s="197"/>
      <c r="AJ69" s="197"/>
      <c r="AK69" s="197"/>
      <c r="AL69" s="279"/>
      <c r="AM69" s="61"/>
      <c r="AO69" s="170"/>
      <c r="AP69" s="170"/>
      <c r="AQ69" s="170"/>
      <c r="AR69" s="62"/>
      <c r="AS69" s="63"/>
      <c r="AT69" s="63"/>
      <c r="AU69" s="63"/>
      <c r="AV69" s="63"/>
      <c r="AW69" s="63"/>
      <c r="AX69" s="63"/>
      <c r="AY69" s="63"/>
      <c r="AZ69" s="63"/>
      <c r="BA69" s="63"/>
      <c r="BD69" s="64"/>
      <c r="BE69" s="64"/>
      <c r="BG69" s="64"/>
      <c r="BJ69" s="64"/>
      <c r="BK69" s="64"/>
      <c r="CB69" s="64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1:144" s="60" customFormat="1" ht="18.75" customHeight="1" x14ac:dyDescent="0.25">
      <c r="B70" s="219"/>
      <c r="C70" s="213"/>
      <c r="D70" s="213"/>
      <c r="E70" s="213"/>
      <c r="F70" s="213"/>
      <c r="G70" s="273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274"/>
      <c r="AA70" s="154"/>
      <c r="AB70" s="273"/>
      <c r="AC70" s="355" t="s">
        <v>2817</v>
      </c>
      <c r="AD70" s="355"/>
      <c r="AE70" s="355"/>
      <c r="AF70" s="355"/>
      <c r="AG70" s="355"/>
      <c r="AH70" s="355"/>
      <c r="AI70" s="355"/>
      <c r="AJ70" s="355"/>
      <c r="AK70" s="355"/>
      <c r="AL70" s="274"/>
      <c r="AM70" s="61"/>
      <c r="AO70" s="170"/>
      <c r="AP70" s="170"/>
      <c r="AQ70" s="170"/>
      <c r="AR70" s="62"/>
      <c r="AS70" s="63"/>
      <c r="AT70" s="63"/>
      <c r="AU70" s="63"/>
      <c r="AV70" s="63"/>
      <c r="AW70" s="63"/>
      <c r="AX70" s="63"/>
      <c r="AY70" s="63"/>
      <c r="AZ70" s="63"/>
      <c r="BA70" s="63"/>
      <c r="BD70" s="64"/>
      <c r="BE70" s="64"/>
      <c r="BG70" s="64"/>
      <c r="BJ70" s="64"/>
      <c r="BK70" s="64"/>
      <c r="CB70" s="64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1:144" s="60" customFormat="1" ht="18.75" customHeight="1" x14ac:dyDescent="0.25">
      <c r="B71" s="219"/>
      <c r="C71" s="213"/>
      <c r="D71" s="213"/>
      <c r="E71" s="213"/>
      <c r="F71" s="213"/>
      <c r="G71" s="273"/>
      <c r="H71" s="379" t="s">
        <v>2916</v>
      </c>
      <c r="I71" s="379"/>
      <c r="J71" s="379"/>
      <c r="K71" s="379"/>
      <c r="L71" s="379"/>
      <c r="M71" s="379"/>
      <c r="N71" s="379"/>
      <c r="O71" s="379"/>
      <c r="P71" s="379"/>
      <c r="Q71" s="379"/>
      <c r="R71" s="379"/>
      <c r="S71" s="379"/>
      <c r="T71" s="379"/>
      <c r="U71" s="379"/>
      <c r="V71" s="379"/>
      <c r="W71" s="379"/>
      <c r="X71" s="379"/>
      <c r="Y71" s="379"/>
      <c r="Z71" s="274"/>
      <c r="AA71" s="154"/>
      <c r="AB71" s="273"/>
      <c r="AC71" s="355"/>
      <c r="AD71" s="355"/>
      <c r="AE71" s="355"/>
      <c r="AF71" s="355"/>
      <c r="AG71" s="355"/>
      <c r="AH71" s="355"/>
      <c r="AI71" s="355"/>
      <c r="AJ71" s="355"/>
      <c r="AK71" s="355"/>
      <c r="AL71" s="274"/>
      <c r="AM71" s="61"/>
      <c r="AO71" s="170"/>
      <c r="AP71" s="170"/>
      <c r="AQ71" s="170"/>
      <c r="AR71" s="62"/>
      <c r="AS71" s="63"/>
      <c r="AT71" s="63"/>
      <c r="AU71" s="63"/>
      <c r="AV71" s="63"/>
      <c r="AW71" s="63"/>
      <c r="AX71" s="63"/>
      <c r="AY71" s="63"/>
      <c r="AZ71" s="63"/>
      <c r="BA71" s="63"/>
      <c r="BD71" s="64"/>
      <c r="BE71" s="64"/>
      <c r="BG71" s="64"/>
      <c r="BJ71" s="64"/>
      <c r="BK71" s="64"/>
      <c r="CB71" s="64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1:144" s="60" customFormat="1" ht="16.5" customHeight="1" x14ac:dyDescent="0.25">
      <c r="B72" s="219"/>
      <c r="C72" s="213"/>
      <c r="D72" s="213"/>
      <c r="E72" s="213"/>
      <c r="F72" s="213"/>
      <c r="G72" s="275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6"/>
      <c r="Y72" s="276"/>
      <c r="Z72" s="277"/>
      <c r="AA72" s="154"/>
      <c r="AB72" s="275"/>
      <c r="AC72" s="356"/>
      <c r="AD72" s="356"/>
      <c r="AE72" s="356"/>
      <c r="AF72" s="356"/>
      <c r="AG72" s="356"/>
      <c r="AH72" s="356"/>
      <c r="AI72" s="356"/>
      <c r="AJ72" s="356"/>
      <c r="AK72" s="356"/>
      <c r="AL72" s="277"/>
      <c r="AM72" s="61"/>
      <c r="AO72" s="170"/>
      <c r="AP72" s="170"/>
      <c r="AQ72" s="170"/>
      <c r="AR72" s="62"/>
      <c r="AS72" s="63"/>
      <c r="AT72" s="63"/>
      <c r="AU72" s="63"/>
      <c r="AV72" s="63"/>
      <c r="AW72" s="63"/>
      <c r="AX72" s="63"/>
      <c r="AY72" s="63"/>
      <c r="AZ72" s="63"/>
      <c r="BA72" s="63"/>
      <c r="BD72" s="64"/>
      <c r="BE72" s="64"/>
      <c r="BG72" s="64"/>
      <c r="BJ72" s="64"/>
      <c r="BK72" s="64"/>
      <c r="CB72" s="64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1:144" s="60" customFormat="1" ht="16.5" customHeight="1" x14ac:dyDescent="0.25">
      <c r="B73" s="219"/>
      <c r="C73" s="213"/>
      <c r="D73" s="213"/>
      <c r="E73" s="213"/>
      <c r="F73" s="213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54"/>
      <c r="AB73" s="162"/>
      <c r="AC73" s="254"/>
      <c r="AD73" s="254"/>
      <c r="AE73" s="254"/>
      <c r="AF73" s="254"/>
      <c r="AG73" s="254"/>
      <c r="AH73" s="254"/>
      <c r="AI73" s="254"/>
      <c r="AJ73" s="254"/>
      <c r="AK73" s="254"/>
      <c r="AL73" s="162"/>
      <c r="AM73" s="61"/>
      <c r="AO73" s="170"/>
      <c r="AP73" s="170"/>
      <c r="AQ73" s="170"/>
      <c r="AR73" s="62"/>
      <c r="AS73" s="63"/>
      <c r="AT73" s="63"/>
      <c r="AU73" s="63"/>
      <c r="AV73" s="63"/>
      <c r="AW73" s="63"/>
      <c r="AX73" s="63"/>
      <c r="AY73" s="63"/>
      <c r="AZ73" s="63"/>
      <c r="BA73" s="63"/>
      <c r="BD73" s="64"/>
      <c r="BE73" s="64"/>
      <c r="BG73" s="64"/>
      <c r="BJ73" s="64"/>
      <c r="BK73" s="64"/>
      <c r="CB73" s="64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1:144" s="60" customFormat="1" ht="16.5" customHeight="1" x14ac:dyDescent="0.25">
      <c r="B74" s="219"/>
      <c r="C74" s="343" t="s">
        <v>2942</v>
      </c>
      <c r="D74" s="343"/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/>
      <c r="X74" s="343"/>
      <c r="Y74" s="343"/>
      <c r="Z74" s="343"/>
      <c r="AA74" s="343"/>
      <c r="AB74" s="343"/>
      <c r="AC74" s="343"/>
      <c r="AD74" s="343"/>
      <c r="AE74" s="343"/>
      <c r="AF74" s="343"/>
      <c r="AG74" s="343"/>
      <c r="AH74" s="343"/>
      <c r="AI74" s="343"/>
      <c r="AJ74" s="343"/>
      <c r="AK74" s="343"/>
      <c r="AL74" s="343"/>
      <c r="AM74" s="61"/>
      <c r="AO74" s="170"/>
      <c r="AP74" s="170"/>
      <c r="AQ74" s="170"/>
      <c r="AR74" s="62"/>
      <c r="AS74" s="63"/>
      <c r="AT74" s="63"/>
      <c r="AU74" s="63"/>
      <c r="AV74" s="63"/>
      <c r="AW74" s="63"/>
      <c r="AX74" s="63"/>
      <c r="AY74" s="63"/>
      <c r="AZ74" s="63"/>
      <c r="BA74" s="63"/>
      <c r="BD74" s="64"/>
      <c r="BE74" s="64"/>
      <c r="BG74" s="64"/>
      <c r="BJ74" s="64"/>
      <c r="BK74" s="64"/>
      <c r="CB74" s="64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1:144" s="60" customFormat="1" ht="36.75" customHeight="1" x14ac:dyDescent="0.25">
      <c r="B75" s="315"/>
      <c r="C75" s="316"/>
      <c r="D75" s="317"/>
      <c r="E75" s="317"/>
      <c r="F75" s="317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9"/>
      <c r="AD75" s="319"/>
      <c r="AE75" s="319"/>
      <c r="AF75" s="320"/>
      <c r="AG75" s="318"/>
      <c r="AH75" s="318"/>
      <c r="AI75" s="318"/>
      <c r="AJ75" s="318"/>
      <c r="AK75" s="318"/>
      <c r="AL75" s="318"/>
      <c r="AM75" s="321"/>
      <c r="AO75" s="170"/>
      <c r="AP75" s="170"/>
      <c r="AQ75" s="170"/>
      <c r="AR75" s="62"/>
      <c r="AS75" s="63"/>
      <c r="AT75" s="63"/>
      <c r="AU75" s="63"/>
      <c r="AV75" s="63"/>
      <c r="AW75" s="63"/>
      <c r="AX75" s="63"/>
      <c r="AY75" s="63"/>
      <c r="AZ75" s="63"/>
      <c r="BA75" s="63"/>
      <c r="BD75" s="64"/>
      <c r="BE75" s="64"/>
      <c r="BG75" s="64"/>
      <c r="BJ75" s="64"/>
      <c r="BK75" s="64"/>
      <c r="CB75" s="64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1:144" s="9" customFormat="1" ht="17.25" customHeight="1" x14ac:dyDescent="0.2">
      <c r="B76" s="322"/>
      <c r="C76" s="323"/>
      <c r="D76" s="323"/>
      <c r="E76" s="323"/>
      <c r="F76" s="324" t="s">
        <v>2926</v>
      </c>
      <c r="G76" s="345" t="str">
        <f>IF(AM76="","",IF(LEFT(G60,2)="10",LEFT(G60,2),LEFT(G60,1)))</f>
        <v/>
      </c>
      <c r="H76" s="345"/>
      <c r="I76" s="324" t="s">
        <v>2927</v>
      </c>
      <c r="J76" s="345" t="str">
        <f>IF(G76="","",IF(G76="5",730,1460)+AH60-AH58)</f>
        <v/>
      </c>
      <c r="K76" s="345"/>
      <c r="L76" s="324" t="s">
        <v>2928</v>
      </c>
      <c r="M76" s="345" t="str">
        <f>IF(G76="","",IF("30-8-2005"-AH56&lt;0,0,"30-8-2005"-AH56))</f>
        <v/>
      </c>
      <c r="N76" s="345"/>
      <c r="O76" s="324" t="s">
        <v>2929</v>
      </c>
      <c r="P76" s="345" t="str">
        <f>IF(G76="","",IF(("01-01-2011"-AH56)&lt;0,0,IF(OR(M76&gt;0,"01-01-2008"-AH56&gt;0),"01-01-2011"-"01-01-2008","01-01-2011"-AH56)))</f>
        <v/>
      </c>
      <c r="Q76" s="345"/>
      <c r="R76" s="324" t="s">
        <v>2930</v>
      </c>
      <c r="S76" s="346" t="str">
        <f>IF(G76="","",J76-(M76+P76))</f>
        <v/>
      </c>
      <c r="T76" s="345"/>
      <c r="U76" s="324" t="str">
        <f>IF(G60="10.º","DA:","DM:")</f>
        <v>DM:</v>
      </c>
      <c r="V76" s="344" t="str">
        <f>IF(G76="","",IF(M76+P76&lt;J76,"31-12-2017"+S76,"Tempo todo!"))</f>
        <v/>
      </c>
      <c r="W76" s="344"/>
      <c r="X76" s="344"/>
      <c r="Y76" s="344"/>
      <c r="Z76" s="325"/>
      <c r="AA76" s="326" t="str">
        <f>IF(G76="5.º","","OA1:")</f>
        <v>OA1:</v>
      </c>
      <c r="AB76" s="352" t="str">
        <f>IF(V76="","",IF(AND(V76="Tempo todo!",G76&lt;&gt;"5.º"),"—",IF(G76="5.º","",IF(MONTH(V76)&lt;9,YEAR(V76)-3&amp;"/"&amp;YEAR(V76)-2,YEAR(V76)-2&amp;"/"&amp;YEAR(V76)-1))))</f>
        <v/>
      </c>
      <c r="AC76" s="352"/>
      <c r="AD76" s="352"/>
      <c r="AE76" s="286" t="str">
        <f>IF(OR(AB76="—",AB76=""),"",IF(AB77&gt;=AB76,"•",""))</f>
        <v/>
      </c>
      <c r="AF76" s="325"/>
      <c r="AG76" s="326" t="str">
        <f>IF(G76="5.º","OA:","OA2:")</f>
        <v>OA2:</v>
      </c>
      <c r="AH76" s="352" t="str">
        <f>IF(V76="","",IF(V76="Tempo todo!","—",IF(MONTH(V76)&lt;9,YEAR(V76)-2&amp;"/"&amp;YEAR(V76)-1,YEAR(V76)-1&amp;"/"&amp;YEAR(V76))))</f>
        <v/>
      </c>
      <c r="AI76" s="352"/>
      <c r="AJ76" s="352"/>
      <c r="AK76" s="286" t="str">
        <f>IF(OR(AH76="—",AH76=""),"",IF(AH77&gt;=AH76,"•",""))</f>
        <v/>
      </c>
      <c r="AL76" s="325"/>
      <c r="AM76" s="331" t="str">
        <f>IF(OR(G60="",AH56=""),"",1)</f>
        <v/>
      </c>
      <c r="AO76" s="283"/>
      <c r="AP76" s="164"/>
      <c r="AQ76" s="164"/>
      <c r="BG76" s="13"/>
      <c r="BJ76" s="13"/>
      <c r="BK76" s="13"/>
      <c r="BO76" s="13"/>
      <c r="BP76" s="13"/>
      <c r="CB76" s="13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</row>
    <row r="77" spans="1:144" s="303" customFormat="1" ht="12" customHeight="1" x14ac:dyDescent="0.25">
      <c r="B77" s="304"/>
      <c r="C77" s="305"/>
      <c r="D77" s="306"/>
      <c r="E77" s="306"/>
      <c r="F77" s="306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342" t="str">
        <f ca="1">IF(MONTH(TODAY())&lt;9,YEAR(TODAY())-1&amp;"/"&amp;YEAR(TODAY()),YEAR(TODAY())&amp;"/"&amp;YEAR(TODAY())+1)</f>
        <v>2023/2024</v>
      </c>
      <c r="AC77" s="342"/>
      <c r="AD77" s="342"/>
      <c r="AE77" s="314"/>
      <c r="AF77" s="287"/>
      <c r="AG77" s="284"/>
      <c r="AH77" s="342" t="str">
        <f ca="1">IF(MONTH(TODAY())&lt;9,YEAR(TODAY())-1&amp;"/"&amp;YEAR(TODAY()),YEAR(TODAY())&amp;"/"&amp;YEAR(TODAY())+1)</f>
        <v>2023/2024</v>
      </c>
      <c r="AI77" s="342"/>
      <c r="AJ77" s="342"/>
      <c r="AK77" s="284"/>
      <c r="AL77" s="284"/>
      <c r="AM77" s="291"/>
      <c r="AO77" s="307"/>
      <c r="AP77" s="307"/>
      <c r="AQ77" s="307"/>
      <c r="AR77" s="308"/>
      <c r="AS77" s="309"/>
      <c r="AT77" s="309"/>
      <c r="AU77" s="309"/>
      <c r="AV77" s="309"/>
      <c r="AW77" s="309"/>
      <c r="AX77" s="309"/>
      <c r="AY77" s="309"/>
      <c r="AZ77" s="309"/>
      <c r="BA77" s="309"/>
      <c r="BD77" s="307"/>
      <c r="BE77" s="307"/>
      <c r="BG77" s="307"/>
      <c r="BJ77" s="307"/>
      <c r="BK77" s="307"/>
      <c r="CB77" s="307"/>
    </row>
    <row r="78" spans="1:144" s="300" customFormat="1" ht="13.5" customHeight="1" thickBot="1" x14ac:dyDescent="0.25">
      <c r="B78" s="310"/>
      <c r="C78" s="285"/>
      <c r="D78" s="285"/>
      <c r="E78" s="288"/>
      <c r="F78" s="285"/>
      <c r="G78" s="285"/>
      <c r="H78" s="285"/>
      <c r="I78" s="285"/>
      <c r="J78" s="285"/>
      <c r="K78" s="285"/>
      <c r="L78" s="288"/>
      <c r="M78" s="285"/>
      <c r="N78" s="285"/>
      <c r="O78" s="285"/>
      <c r="P78" s="285"/>
      <c r="Q78" s="285"/>
      <c r="R78" s="285"/>
      <c r="S78" s="288"/>
      <c r="T78" s="285"/>
      <c r="U78" s="285"/>
      <c r="V78" s="285"/>
      <c r="W78" s="285"/>
      <c r="X78" s="285"/>
      <c r="Y78" s="285"/>
      <c r="Z78" s="288"/>
      <c r="AA78" s="285"/>
      <c r="AB78" s="341" t="str">
        <f>IF(OR(AB76="",AB76="—"),"",LEFT(AB76,4)-LEFT(AB77,4))</f>
        <v/>
      </c>
      <c r="AC78" s="341"/>
      <c r="AD78" s="341"/>
      <c r="AE78" s="285"/>
      <c r="AF78" s="285"/>
      <c r="AG78" s="288"/>
      <c r="AH78" s="341" t="str">
        <f>IF(OR(AH76="",AH76="—"),"",LEFT(AH76,4)-LEFT(AH77,4))</f>
        <v/>
      </c>
      <c r="AI78" s="341"/>
      <c r="AJ78" s="341"/>
      <c r="AK78" s="285"/>
      <c r="AL78" s="285"/>
      <c r="AM78" s="292"/>
      <c r="AO78" s="176"/>
      <c r="AP78" s="176"/>
      <c r="AQ78" s="176"/>
      <c r="AR78" s="311"/>
      <c r="AS78" s="312"/>
      <c r="AT78" s="312"/>
      <c r="AU78" s="312"/>
      <c r="AV78" s="312"/>
      <c r="AW78" s="312"/>
      <c r="AX78" s="312"/>
      <c r="AY78" s="312"/>
      <c r="AZ78" s="312"/>
      <c r="BA78" s="312"/>
      <c r="BD78" s="176"/>
      <c r="BE78" s="176"/>
      <c r="BG78" s="176"/>
      <c r="BJ78" s="176"/>
      <c r="BK78" s="176"/>
      <c r="CB78" s="176"/>
    </row>
    <row r="79" spans="1:144" s="67" customFormat="1" ht="24.75" customHeight="1" x14ac:dyDescent="0.2">
      <c r="A79" s="66"/>
      <c r="Q79" s="68"/>
      <c r="R79" s="68"/>
      <c r="S79" s="66"/>
      <c r="T79" s="66"/>
      <c r="AD79" s="68"/>
      <c r="AE79" s="68"/>
      <c r="AF79" s="66"/>
      <c r="AG79" s="66"/>
      <c r="AO79" s="171"/>
      <c r="AP79" s="171"/>
      <c r="AQ79" s="171"/>
      <c r="AR79" s="69"/>
      <c r="AS79" s="70"/>
      <c r="AT79" s="70"/>
      <c r="AU79" s="70"/>
      <c r="AV79" s="70"/>
      <c r="AW79" s="70"/>
      <c r="AX79" s="70"/>
      <c r="AY79" s="70"/>
      <c r="AZ79" s="70"/>
      <c r="BA79" s="70"/>
      <c r="BG79" s="66"/>
      <c r="BJ79" s="66"/>
      <c r="BK79" s="66"/>
      <c r="CB79" s="66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</row>
    <row r="80" spans="1:144" s="67" customFormat="1" ht="14.25" customHeight="1" x14ac:dyDescent="0.2">
      <c r="A80" s="66"/>
      <c r="Q80" s="68"/>
      <c r="R80" s="68"/>
      <c r="S80" s="66"/>
      <c r="T80" s="66"/>
      <c r="AD80" s="68"/>
      <c r="AE80" s="68"/>
      <c r="AF80" s="66"/>
      <c r="AG80" s="66"/>
      <c r="AO80" s="171"/>
      <c r="AP80" s="171"/>
      <c r="AQ80" s="171"/>
      <c r="AR80" s="69"/>
      <c r="AS80" s="70"/>
      <c r="AT80" s="70"/>
      <c r="AU80" s="70"/>
      <c r="AV80" s="70"/>
      <c r="AW80" s="70"/>
      <c r="AX80" s="70"/>
      <c r="AY80" s="70"/>
      <c r="AZ80" s="70"/>
      <c r="BA80" s="70"/>
      <c r="BG80" s="66"/>
      <c r="BJ80" s="66"/>
      <c r="BK80" s="66"/>
      <c r="CB80" s="66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</row>
    <row r="81" spans="1:144" s="67" customFormat="1" ht="14.25" customHeight="1" x14ac:dyDescent="0.2">
      <c r="A81" s="66"/>
      <c r="Q81" s="68"/>
      <c r="R81" s="68"/>
      <c r="S81" s="66"/>
      <c r="T81" s="66"/>
      <c r="AD81" s="68"/>
      <c r="AE81" s="68"/>
      <c r="AF81" s="66"/>
      <c r="AG81" s="66"/>
      <c r="AO81" s="171"/>
      <c r="AP81" s="171"/>
      <c r="AQ81" s="171"/>
      <c r="AR81" s="69"/>
      <c r="AS81" s="70"/>
      <c r="AT81" s="70"/>
      <c r="AU81" s="70"/>
      <c r="AV81" s="70"/>
      <c r="AW81" s="70"/>
      <c r="AX81" s="70"/>
      <c r="AY81" s="70"/>
      <c r="AZ81" s="70"/>
      <c r="BA81" s="70"/>
      <c r="BG81" s="66"/>
      <c r="BJ81" s="66"/>
      <c r="BK81" s="66"/>
      <c r="CB81" s="66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</row>
    <row r="82" spans="1:144" s="67" customFormat="1" ht="14.25" customHeight="1" x14ac:dyDescent="0.2">
      <c r="A82" s="72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4"/>
      <c r="R82" s="74"/>
      <c r="S82" s="72"/>
      <c r="T82" s="72"/>
      <c r="U82" s="73"/>
      <c r="V82" s="73"/>
      <c r="W82" s="73"/>
      <c r="X82" s="73"/>
      <c r="Y82" s="73"/>
      <c r="Z82" s="73"/>
      <c r="AA82" s="73"/>
      <c r="AB82" s="73"/>
      <c r="AC82" s="73"/>
      <c r="AD82" s="74"/>
      <c r="AE82" s="74"/>
      <c r="AF82" s="72"/>
      <c r="AG82" s="72"/>
      <c r="AH82" s="73"/>
      <c r="AI82" s="73"/>
      <c r="AJ82" s="73"/>
      <c r="AK82" s="73"/>
      <c r="AL82" s="73"/>
      <c r="AM82" s="73"/>
      <c r="AN82" s="73"/>
      <c r="AO82" s="172"/>
      <c r="AP82" s="172"/>
      <c r="AQ82" s="172"/>
      <c r="AR82" s="69"/>
      <c r="AS82" s="70"/>
      <c r="AT82" s="70"/>
      <c r="AU82" s="70"/>
      <c r="AV82" s="70"/>
      <c r="AW82" s="70"/>
      <c r="AX82" s="70"/>
      <c r="AY82" s="70"/>
      <c r="AZ82" s="70"/>
      <c r="BA82" s="70"/>
      <c r="BB82" s="73"/>
      <c r="BC82" s="73"/>
      <c r="BD82" s="73"/>
      <c r="BE82" s="73"/>
      <c r="BF82" s="73"/>
      <c r="BG82" s="72"/>
      <c r="BH82" s="73"/>
      <c r="BI82" s="73"/>
      <c r="BJ82" s="72"/>
      <c r="BK82" s="72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66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  <c r="EN82" s="71"/>
    </row>
    <row r="83" spans="1:144" s="67" customFormat="1" ht="14.25" customHeight="1" x14ac:dyDescent="0.2">
      <c r="A83" s="72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4"/>
      <c r="R83" s="74"/>
      <c r="S83" s="72"/>
      <c r="T83" s="72"/>
      <c r="U83" s="73"/>
      <c r="V83" s="73"/>
      <c r="W83" s="73"/>
      <c r="X83" s="73"/>
      <c r="Y83" s="73"/>
      <c r="Z83" s="73"/>
      <c r="AA83" s="73"/>
      <c r="AB83" s="73"/>
      <c r="AC83" s="73"/>
      <c r="AD83" s="74"/>
      <c r="AE83" s="74"/>
      <c r="AF83" s="72"/>
      <c r="AG83" s="72"/>
      <c r="AH83" s="73"/>
      <c r="AI83" s="73"/>
      <c r="AJ83" s="73"/>
      <c r="AK83" s="73"/>
      <c r="AL83" s="73"/>
      <c r="AM83" s="73"/>
      <c r="AN83" s="73"/>
      <c r="AO83" s="172"/>
      <c r="AP83" s="172"/>
      <c r="AQ83" s="172"/>
      <c r="AR83" s="69"/>
      <c r="AS83" s="70"/>
      <c r="AT83" s="70"/>
      <c r="AU83" s="70"/>
      <c r="AV83" s="70"/>
      <c r="AW83" s="70"/>
      <c r="AX83" s="70"/>
      <c r="AY83" s="70"/>
      <c r="AZ83" s="70"/>
      <c r="BA83" s="70"/>
      <c r="BB83" s="73"/>
      <c r="BC83" s="73"/>
      <c r="BD83" s="73"/>
      <c r="BE83" s="73"/>
      <c r="BF83" s="73"/>
      <c r="BG83" s="72"/>
      <c r="BH83" s="73"/>
      <c r="BI83" s="73"/>
      <c r="BJ83" s="72"/>
      <c r="BK83" s="72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66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  <c r="DK83" s="71"/>
      <c r="DL83" s="71"/>
      <c r="DM83" s="71"/>
      <c r="DN83" s="71"/>
      <c r="DO83" s="71"/>
      <c r="DP83" s="71"/>
      <c r="DQ83" s="71"/>
      <c r="DR83" s="71"/>
      <c r="DS83" s="71"/>
      <c r="DT83" s="71"/>
      <c r="DU83" s="71"/>
      <c r="DV83" s="71"/>
      <c r="DW83" s="71"/>
      <c r="DX83" s="71"/>
      <c r="DY83" s="71"/>
      <c r="DZ83" s="71"/>
      <c r="EA83" s="71"/>
      <c r="EB83" s="71"/>
      <c r="EC83" s="71"/>
      <c r="ED83" s="71"/>
      <c r="EE83" s="71"/>
      <c r="EF83" s="71"/>
      <c r="EG83" s="71"/>
      <c r="EH83" s="71"/>
      <c r="EI83" s="71"/>
      <c r="EJ83" s="71"/>
      <c r="EK83" s="71"/>
      <c r="EL83" s="71"/>
      <c r="EM83" s="71"/>
      <c r="EN83" s="71"/>
    </row>
    <row r="84" spans="1:144" s="76" customFormat="1" ht="14.25" customHeight="1" x14ac:dyDescent="0.2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172"/>
      <c r="AP84" s="172"/>
      <c r="AQ84" s="172"/>
      <c r="AR84" s="69"/>
      <c r="AS84" s="70"/>
      <c r="AT84" s="70"/>
      <c r="AU84" s="70"/>
      <c r="AV84" s="70"/>
      <c r="AW84" s="70"/>
      <c r="AX84" s="70"/>
      <c r="AY84" s="70"/>
      <c r="AZ84" s="70"/>
      <c r="BA84" s="70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</row>
    <row r="85" spans="1:144" s="83" customFormat="1" ht="14.25" customHeight="1" x14ac:dyDescent="0.2">
      <c r="A85" s="78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173"/>
      <c r="AP85" s="173"/>
      <c r="AQ85" s="173"/>
      <c r="AR85" s="69"/>
      <c r="AS85" s="70"/>
      <c r="AT85" s="70"/>
      <c r="AU85" s="70"/>
      <c r="AV85" s="70"/>
      <c r="AW85" s="70"/>
      <c r="AX85" s="70"/>
      <c r="AY85" s="70"/>
      <c r="AZ85" s="70"/>
      <c r="BA85" s="70"/>
      <c r="BB85" s="79"/>
      <c r="BC85" s="79"/>
      <c r="BD85" s="79"/>
      <c r="BE85" s="79"/>
      <c r="BF85" s="79"/>
      <c r="BG85" s="78"/>
      <c r="BH85" s="79"/>
      <c r="BI85" s="79"/>
      <c r="BJ85" s="78"/>
      <c r="BK85" s="78"/>
      <c r="BL85" s="79"/>
      <c r="BM85" s="79"/>
      <c r="BN85" s="79"/>
      <c r="BO85" s="79"/>
      <c r="BP85" s="79"/>
      <c r="BQ85" s="79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1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2"/>
      <c r="DF85" s="82"/>
      <c r="DG85" s="82"/>
      <c r="DH85" s="82"/>
      <c r="DI85" s="82"/>
      <c r="DJ85" s="82"/>
      <c r="DK85" s="82"/>
      <c r="DL85" s="82"/>
      <c r="DM85" s="82"/>
      <c r="DN85" s="82"/>
      <c r="DO85" s="82"/>
      <c r="DP85" s="82"/>
      <c r="DQ85" s="82"/>
      <c r="DR85" s="82"/>
      <c r="DS85" s="82"/>
      <c r="DT85" s="82"/>
      <c r="DU85" s="82"/>
      <c r="DV85" s="82"/>
      <c r="DW85" s="82"/>
      <c r="DX85" s="82"/>
      <c r="DY85" s="82"/>
      <c r="DZ85" s="82"/>
      <c r="EA85" s="82"/>
      <c r="EB85" s="82"/>
      <c r="EC85" s="82"/>
      <c r="ED85" s="82"/>
      <c r="EE85" s="82"/>
      <c r="EF85" s="82"/>
      <c r="EG85" s="82"/>
      <c r="EH85" s="82"/>
      <c r="EI85" s="82"/>
      <c r="EJ85" s="82"/>
      <c r="EK85" s="82"/>
      <c r="EL85" s="82"/>
      <c r="EM85" s="82"/>
      <c r="EN85" s="82"/>
    </row>
    <row r="86" spans="1:144" s="67" customFormat="1" ht="14.25" customHeight="1" x14ac:dyDescent="0.2">
      <c r="A86" s="66"/>
      <c r="Q86" s="68"/>
      <c r="R86" s="68"/>
      <c r="S86" s="66"/>
      <c r="T86" s="66"/>
      <c r="AD86" s="68"/>
      <c r="AE86" s="68"/>
      <c r="AF86" s="66"/>
      <c r="AG86" s="66"/>
      <c r="AO86" s="171"/>
      <c r="AP86" s="171"/>
      <c r="AQ86" s="171"/>
      <c r="AR86" s="69"/>
      <c r="AS86" s="70"/>
      <c r="AT86" s="70"/>
      <c r="AU86" s="70"/>
      <c r="AV86" s="70"/>
      <c r="AW86" s="70"/>
      <c r="AX86" s="70"/>
      <c r="AY86" s="70"/>
      <c r="AZ86" s="70"/>
      <c r="BA86" s="70"/>
      <c r="BG86" s="66"/>
      <c r="BJ86" s="66"/>
      <c r="BK86" s="66"/>
      <c r="CB86" s="66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71"/>
      <c r="DQ86" s="71"/>
      <c r="DR86" s="71"/>
      <c r="DS86" s="71"/>
      <c r="DT86" s="71"/>
      <c r="DU86" s="71"/>
      <c r="DV86" s="71"/>
      <c r="DW86" s="71"/>
      <c r="DX86" s="71"/>
      <c r="DY86" s="71"/>
      <c r="DZ86" s="71"/>
      <c r="EA86" s="71"/>
      <c r="EB86" s="71"/>
      <c r="EC86" s="71"/>
      <c r="ED86" s="71"/>
      <c r="EE86" s="71"/>
      <c r="EF86" s="71"/>
      <c r="EG86" s="71"/>
      <c r="EH86" s="71"/>
      <c r="EI86" s="71"/>
      <c r="EJ86" s="71"/>
      <c r="EK86" s="71"/>
      <c r="EL86" s="71"/>
      <c r="EM86" s="71"/>
      <c r="EN86" s="71"/>
    </row>
    <row r="87" spans="1:144" s="67" customFormat="1" ht="14.25" customHeight="1" x14ac:dyDescent="0.2">
      <c r="A87" s="84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174"/>
      <c r="AP87" s="174"/>
      <c r="AQ87" s="174"/>
      <c r="AR87" s="69"/>
      <c r="AS87" s="70"/>
      <c r="AT87" s="70"/>
      <c r="AU87" s="70"/>
      <c r="AV87" s="70"/>
      <c r="AW87" s="70"/>
      <c r="AX87" s="70"/>
      <c r="AY87" s="70"/>
      <c r="AZ87" s="70"/>
      <c r="BA87" s="70"/>
      <c r="BB87" s="85"/>
      <c r="BC87" s="85"/>
      <c r="BD87" s="85"/>
      <c r="BE87" s="85"/>
      <c r="BF87" s="85"/>
      <c r="BG87" s="84"/>
      <c r="BH87" s="85"/>
      <c r="BI87" s="85"/>
      <c r="BJ87" s="84"/>
      <c r="BK87" s="84"/>
      <c r="BL87" s="85"/>
      <c r="BM87" s="85"/>
      <c r="BN87" s="85"/>
      <c r="BO87" s="85"/>
      <c r="BP87" s="85"/>
      <c r="BQ87" s="85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66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  <c r="EJ87" s="71"/>
      <c r="EK87" s="71"/>
      <c r="EL87" s="71"/>
      <c r="EM87" s="71"/>
      <c r="EN87" s="71"/>
    </row>
    <row r="88" spans="1:144" s="67" customFormat="1" ht="14.25" customHeight="1" x14ac:dyDescent="0.2">
      <c r="A88" s="84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174"/>
      <c r="AP88" s="174"/>
      <c r="AQ88" s="174"/>
      <c r="AR88" s="69"/>
      <c r="AS88" s="70"/>
      <c r="AT88" s="70"/>
      <c r="AU88" s="70"/>
      <c r="AV88" s="70"/>
      <c r="AW88" s="70"/>
      <c r="AX88" s="70"/>
      <c r="AY88" s="70"/>
      <c r="AZ88" s="70"/>
      <c r="BA88" s="70"/>
      <c r="BB88" s="85"/>
      <c r="BC88" s="85"/>
      <c r="BD88" s="85"/>
      <c r="BE88" s="85"/>
      <c r="BF88" s="85"/>
      <c r="BG88" s="84"/>
      <c r="BH88" s="85"/>
      <c r="BI88" s="85"/>
      <c r="BJ88" s="84"/>
      <c r="BK88" s="84"/>
      <c r="BL88" s="85"/>
      <c r="BM88" s="85"/>
      <c r="BN88" s="85"/>
      <c r="BO88" s="85"/>
      <c r="BP88" s="85"/>
      <c r="BQ88" s="85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66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  <c r="EN88" s="71"/>
    </row>
    <row r="89" spans="1:144" s="67" customFormat="1" ht="14.25" customHeight="1" x14ac:dyDescent="0.2">
      <c r="A89" s="72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4"/>
      <c r="R89" s="74"/>
      <c r="S89" s="72"/>
      <c r="T89" s="72"/>
      <c r="U89" s="73"/>
      <c r="V89" s="73"/>
      <c r="W89" s="73"/>
      <c r="X89" s="73"/>
      <c r="Y89" s="73"/>
      <c r="Z89" s="73"/>
      <c r="AA89" s="73"/>
      <c r="AB89" s="73"/>
      <c r="AC89" s="73"/>
      <c r="AD89" s="74"/>
      <c r="AE89" s="74"/>
      <c r="AF89" s="72"/>
      <c r="AG89" s="72"/>
      <c r="AH89" s="73"/>
      <c r="AI89" s="73"/>
      <c r="AJ89" s="73"/>
      <c r="AK89" s="73"/>
      <c r="AL89" s="73"/>
      <c r="AM89" s="73"/>
      <c r="AN89" s="73"/>
      <c r="AO89" s="172"/>
      <c r="AP89" s="172"/>
      <c r="AQ89" s="172"/>
      <c r="AR89" s="69"/>
      <c r="AS89" s="70"/>
      <c r="AT89" s="70"/>
      <c r="AU89" s="70"/>
      <c r="AV89" s="70"/>
      <c r="AW89" s="70"/>
      <c r="AX89" s="70"/>
      <c r="AY89" s="70"/>
      <c r="AZ89" s="70"/>
      <c r="BA89" s="70"/>
      <c r="BB89" s="73"/>
      <c r="BC89" s="73"/>
      <c r="BD89" s="73"/>
      <c r="BE89" s="73"/>
      <c r="BF89" s="73"/>
      <c r="BG89" s="72"/>
      <c r="BH89" s="73"/>
      <c r="BI89" s="73"/>
      <c r="BJ89" s="72"/>
      <c r="BK89" s="72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66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  <c r="EN89" s="71"/>
    </row>
    <row r="90" spans="1:144" s="67" customFormat="1" ht="14.25" customHeight="1" x14ac:dyDescent="0.2">
      <c r="A90" s="72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4"/>
      <c r="R90" s="74"/>
      <c r="S90" s="72"/>
      <c r="T90" s="72"/>
      <c r="U90" s="73"/>
      <c r="V90" s="73"/>
      <c r="W90" s="73"/>
      <c r="X90" s="73"/>
      <c r="Y90" s="73"/>
      <c r="Z90" s="73"/>
      <c r="AA90" s="73"/>
      <c r="AB90" s="73"/>
      <c r="AC90" s="73"/>
      <c r="AD90" s="74"/>
      <c r="AE90" s="74"/>
      <c r="AF90" s="72"/>
      <c r="AG90" s="72"/>
      <c r="AH90" s="73"/>
      <c r="AI90" s="73"/>
      <c r="AJ90" s="73"/>
      <c r="AK90" s="73"/>
      <c r="AL90" s="73"/>
      <c r="AM90" s="73"/>
      <c r="AN90" s="73"/>
      <c r="AO90" s="172"/>
      <c r="AP90" s="172"/>
      <c r="AQ90" s="172"/>
      <c r="AR90" s="69"/>
      <c r="AS90" s="70"/>
      <c r="AT90" s="70"/>
      <c r="AU90" s="70"/>
      <c r="AV90" s="70"/>
      <c r="AW90" s="70"/>
      <c r="AX90" s="70"/>
      <c r="AY90" s="70"/>
      <c r="AZ90" s="70"/>
      <c r="BA90" s="70"/>
      <c r="BB90" s="73"/>
      <c r="BC90" s="73"/>
      <c r="BD90" s="73"/>
      <c r="BE90" s="73"/>
      <c r="BF90" s="73"/>
      <c r="BG90" s="72"/>
      <c r="BH90" s="73"/>
      <c r="BI90" s="73"/>
      <c r="BJ90" s="72"/>
      <c r="BK90" s="72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66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  <c r="EN90" s="71"/>
    </row>
    <row r="91" spans="1:144" s="67" customFormat="1" ht="14.25" customHeight="1" x14ac:dyDescent="0.2">
      <c r="A91" s="84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174"/>
      <c r="AP91" s="174"/>
      <c r="AQ91" s="174"/>
      <c r="AR91" s="69"/>
      <c r="AS91" s="70"/>
      <c r="AT91" s="70"/>
      <c r="AU91" s="70"/>
      <c r="AV91" s="70"/>
      <c r="AW91" s="70"/>
      <c r="AX91" s="70"/>
      <c r="AY91" s="70"/>
      <c r="AZ91" s="70"/>
      <c r="BA91" s="70"/>
      <c r="BB91" s="85"/>
      <c r="BC91" s="85"/>
      <c r="BD91" s="85"/>
      <c r="BE91" s="85"/>
      <c r="BF91" s="85"/>
      <c r="BG91" s="84"/>
      <c r="BH91" s="85"/>
      <c r="BI91" s="85"/>
      <c r="BJ91" s="84"/>
      <c r="BK91" s="84"/>
      <c r="BL91" s="85"/>
      <c r="BM91" s="85"/>
      <c r="BN91" s="85"/>
      <c r="BO91" s="85"/>
      <c r="BP91" s="85"/>
      <c r="BQ91" s="85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66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</row>
    <row r="92" spans="1:144" s="67" customFormat="1" ht="14.25" customHeight="1" x14ac:dyDescent="0.2">
      <c r="A92" s="84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174"/>
      <c r="AP92" s="174"/>
      <c r="AQ92" s="174"/>
      <c r="AR92" s="69"/>
      <c r="AS92" s="70"/>
      <c r="AT92" s="70"/>
      <c r="AU92" s="70"/>
      <c r="AV92" s="70"/>
      <c r="AW92" s="70"/>
      <c r="AX92" s="70"/>
      <c r="AY92" s="70"/>
      <c r="AZ92" s="70"/>
      <c r="BA92" s="70"/>
      <c r="BB92" s="85"/>
      <c r="BC92" s="85"/>
      <c r="BD92" s="85"/>
      <c r="BE92" s="85"/>
      <c r="BF92" s="85"/>
      <c r="BG92" s="84"/>
      <c r="BH92" s="85"/>
      <c r="BI92" s="85"/>
      <c r="BJ92" s="84"/>
      <c r="BK92" s="84"/>
      <c r="BL92" s="85"/>
      <c r="BM92" s="85"/>
      <c r="BN92" s="85"/>
      <c r="BO92" s="85"/>
      <c r="BP92" s="85"/>
      <c r="BQ92" s="85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66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  <c r="EN92" s="71"/>
    </row>
    <row r="93" spans="1:144" s="67" customFormat="1" ht="14.25" customHeight="1" x14ac:dyDescent="0.2">
      <c r="A93" s="72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4"/>
      <c r="R93" s="74"/>
      <c r="S93" s="72"/>
      <c r="T93" s="72"/>
      <c r="U93" s="73"/>
      <c r="V93" s="73"/>
      <c r="W93" s="73"/>
      <c r="X93" s="73"/>
      <c r="Y93" s="73"/>
      <c r="Z93" s="73"/>
      <c r="AA93" s="73"/>
      <c r="AB93" s="73"/>
      <c r="AC93" s="73"/>
      <c r="AD93" s="74"/>
      <c r="AE93" s="74"/>
      <c r="AF93" s="72"/>
      <c r="AG93" s="72"/>
      <c r="AH93" s="73"/>
      <c r="AI93" s="73"/>
      <c r="AJ93" s="73"/>
      <c r="AK93" s="73"/>
      <c r="AL93" s="73"/>
      <c r="AM93" s="73"/>
      <c r="AN93" s="73"/>
      <c r="AO93" s="172"/>
      <c r="AP93" s="172"/>
      <c r="AQ93" s="172"/>
      <c r="AR93" s="69"/>
      <c r="AS93" s="70"/>
      <c r="AT93" s="70"/>
      <c r="AU93" s="70"/>
      <c r="AV93" s="70"/>
      <c r="AW93" s="70"/>
      <c r="AX93" s="70"/>
      <c r="AY93" s="70"/>
      <c r="AZ93" s="70"/>
      <c r="BA93" s="70"/>
      <c r="BB93" s="73"/>
      <c r="BC93" s="73"/>
      <c r="BD93" s="73"/>
      <c r="BE93" s="73"/>
      <c r="BF93" s="73"/>
      <c r="BG93" s="72"/>
      <c r="BH93" s="73"/>
      <c r="BI93" s="73"/>
      <c r="BJ93" s="72"/>
      <c r="BK93" s="72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66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</row>
    <row r="94" spans="1:144" s="67" customFormat="1" ht="14.25" customHeight="1" x14ac:dyDescent="0.2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4"/>
      <c r="R94" s="74"/>
      <c r="S94" s="72"/>
      <c r="T94" s="72"/>
      <c r="U94" s="73"/>
      <c r="V94" s="73"/>
      <c r="W94" s="73"/>
      <c r="X94" s="73"/>
      <c r="Y94" s="73"/>
      <c r="Z94" s="73"/>
      <c r="AA94" s="73"/>
      <c r="AB94" s="73"/>
      <c r="AC94" s="73"/>
      <c r="AD94" s="74"/>
      <c r="AE94" s="74"/>
      <c r="AF94" s="72"/>
      <c r="AG94" s="72"/>
      <c r="AH94" s="73"/>
      <c r="AI94" s="73"/>
      <c r="AJ94" s="73"/>
      <c r="AK94" s="73"/>
      <c r="AL94" s="73"/>
      <c r="AM94" s="73"/>
      <c r="AN94" s="73"/>
      <c r="AO94" s="172"/>
      <c r="AP94" s="172"/>
      <c r="AQ94" s="172"/>
      <c r="AR94" s="69"/>
      <c r="AS94" s="70"/>
      <c r="AT94" s="70"/>
      <c r="AU94" s="70"/>
      <c r="AV94" s="70"/>
      <c r="AW94" s="70"/>
      <c r="AX94" s="70"/>
      <c r="AY94" s="70"/>
      <c r="AZ94" s="70"/>
      <c r="BA94" s="70"/>
      <c r="BB94" s="73"/>
      <c r="BC94" s="73"/>
      <c r="BD94" s="73"/>
      <c r="BE94" s="73"/>
      <c r="BF94" s="73"/>
      <c r="BG94" s="72"/>
      <c r="BH94" s="73"/>
      <c r="BI94" s="73"/>
      <c r="BJ94" s="72"/>
      <c r="BK94" s="72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66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  <c r="EN94" s="71"/>
    </row>
    <row r="95" spans="1:144" s="67" customFormat="1" ht="14.25" customHeight="1" x14ac:dyDescent="0.2">
      <c r="A95" s="72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4"/>
      <c r="R95" s="74"/>
      <c r="S95" s="72"/>
      <c r="T95" s="72"/>
      <c r="U95" s="73"/>
      <c r="V95" s="73"/>
      <c r="W95" s="73"/>
      <c r="X95" s="73"/>
      <c r="Y95" s="73"/>
      <c r="Z95" s="73"/>
      <c r="AA95" s="73"/>
      <c r="AB95" s="73"/>
      <c r="AC95" s="73"/>
      <c r="AD95" s="74"/>
      <c r="AE95" s="74"/>
      <c r="AF95" s="72"/>
      <c r="AG95" s="72"/>
      <c r="AH95" s="73"/>
      <c r="AI95" s="73"/>
      <c r="AJ95" s="73"/>
      <c r="AK95" s="73"/>
      <c r="AL95" s="73"/>
      <c r="AM95" s="73"/>
      <c r="AN95" s="73"/>
      <c r="AO95" s="172"/>
      <c r="AP95" s="172"/>
      <c r="AQ95" s="172"/>
      <c r="AR95" s="69"/>
      <c r="AS95" s="70"/>
      <c r="AT95" s="70"/>
      <c r="AU95" s="70"/>
      <c r="AV95" s="70"/>
      <c r="AW95" s="70"/>
      <c r="AX95" s="70"/>
      <c r="AY95" s="70"/>
      <c r="AZ95" s="70"/>
      <c r="BA95" s="70"/>
      <c r="BB95" s="73"/>
      <c r="BC95" s="73"/>
      <c r="BD95" s="73"/>
      <c r="BE95" s="73"/>
      <c r="BF95" s="73"/>
      <c r="BG95" s="72"/>
      <c r="BH95" s="73"/>
      <c r="BI95" s="73"/>
      <c r="BJ95" s="72"/>
      <c r="BK95" s="72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66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</row>
    <row r="96" spans="1:144" s="67" customFormat="1" ht="14.25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  <c r="R96" s="74"/>
      <c r="S96" s="72"/>
      <c r="T96" s="72"/>
      <c r="U96" s="73"/>
      <c r="V96" s="73"/>
      <c r="W96" s="73"/>
      <c r="X96" s="73"/>
      <c r="Y96" s="73"/>
      <c r="Z96" s="73"/>
      <c r="AA96" s="73"/>
      <c r="AB96" s="73"/>
      <c r="AC96" s="73"/>
      <c r="AD96" s="74"/>
      <c r="AE96" s="74"/>
      <c r="AF96" s="72"/>
      <c r="AG96" s="72"/>
      <c r="AH96" s="73"/>
      <c r="AI96" s="73"/>
      <c r="AJ96" s="73"/>
      <c r="AK96" s="73"/>
      <c r="AL96" s="73"/>
      <c r="AM96" s="73"/>
      <c r="AN96" s="73"/>
      <c r="AO96" s="172"/>
      <c r="AP96" s="172"/>
      <c r="AQ96" s="172"/>
      <c r="AR96" s="69"/>
      <c r="AS96" s="70"/>
      <c r="AT96" s="70"/>
      <c r="AU96" s="70"/>
      <c r="AV96" s="70"/>
      <c r="AW96" s="70"/>
      <c r="AX96" s="70"/>
      <c r="AY96" s="70"/>
      <c r="AZ96" s="70"/>
      <c r="BA96" s="70"/>
      <c r="BB96" s="73"/>
      <c r="BC96" s="73"/>
      <c r="BD96" s="73"/>
      <c r="BE96" s="73"/>
      <c r="BF96" s="73"/>
      <c r="BG96" s="72"/>
      <c r="BH96" s="73"/>
      <c r="BI96" s="73"/>
      <c r="BJ96" s="72"/>
      <c r="BK96" s="72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66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</row>
    <row r="97" spans="1:144" s="67" customFormat="1" ht="14.25" customHeight="1" x14ac:dyDescent="0.2">
      <c r="A97" s="72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4"/>
      <c r="R97" s="74"/>
      <c r="S97" s="72"/>
      <c r="T97" s="72"/>
      <c r="U97" s="73"/>
      <c r="V97" s="73"/>
      <c r="W97" s="73"/>
      <c r="X97" s="73"/>
      <c r="Y97" s="73"/>
      <c r="Z97" s="73"/>
      <c r="AA97" s="73"/>
      <c r="AB97" s="73"/>
      <c r="AC97" s="73"/>
      <c r="AD97" s="74"/>
      <c r="AE97" s="74"/>
      <c r="AF97" s="72"/>
      <c r="AG97" s="72"/>
      <c r="AH97" s="73"/>
      <c r="AI97" s="73"/>
      <c r="AJ97" s="73"/>
      <c r="AK97" s="73"/>
      <c r="AL97" s="73"/>
      <c r="AM97" s="73"/>
      <c r="AN97" s="73"/>
      <c r="AO97" s="172"/>
      <c r="AP97" s="172"/>
      <c r="AQ97" s="172"/>
      <c r="AR97" s="69"/>
      <c r="AS97" s="70"/>
      <c r="AT97" s="70"/>
      <c r="AU97" s="70"/>
      <c r="AV97" s="70"/>
      <c r="AW97" s="70"/>
      <c r="AX97" s="70"/>
      <c r="AY97" s="70"/>
      <c r="AZ97" s="70"/>
      <c r="BA97" s="70"/>
      <c r="BB97" s="73"/>
      <c r="BC97" s="73"/>
      <c r="BD97" s="73"/>
      <c r="BE97" s="73"/>
      <c r="BF97" s="73"/>
      <c r="BG97" s="72"/>
      <c r="BH97" s="73"/>
      <c r="BI97" s="73"/>
      <c r="BJ97" s="72"/>
      <c r="BK97" s="72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66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  <c r="EN97" s="71"/>
    </row>
    <row r="98" spans="1:144" s="67" customFormat="1" ht="14.25" customHeight="1" x14ac:dyDescent="0.2">
      <c r="A98" s="72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4"/>
      <c r="R98" s="74"/>
      <c r="S98" s="72"/>
      <c r="T98" s="72"/>
      <c r="U98" s="73"/>
      <c r="V98" s="73"/>
      <c r="W98" s="73"/>
      <c r="X98" s="73"/>
      <c r="Y98" s="73"/>
      <c r="Z98" s="73"/>
      <c r="AA98" s="73"/>
      <c r="AB98" s="73"/>
      <c r="AC98" s="73"/>
      <c r="AD98" s="74"/>
      <c r="AE98" s="74"/>
      <c r="AF98" s="72"/>
      <c r="AG98" s="72"/>
      <c r="AH98" s="73"/>
      <c r="AI98" s="73"/>
      <c r="AJ98" s="73"/>
      <c r="AK98" s="73"/>
      <c r="AL98" s="73"/>
      <c r="AM98" s="73"/>
      <c r="AN98" s="73"/>
      <c r="AO98" s="172"/>
      <c r="AP98" s="172"/>
      <c r="AQ98" s="172"/>
      <c r="AR98" s="69"/>
      <c r="AS98" s="70"/>
      <c r="AT98" s="70"/>
      <c r="AU98" s="70"/>
      <c r="AV98" s="70"/>
      <c r="AW98" s="70"/>
      <c r="AX98" s="70"/>
      <c r="AY98" s="70"/>
      <c r="AZ98" s="70"/>
      <c r="BA98" s="70"/>
      <c r="BB98" s="73"/>
      <c r="BC98" s="73"/>
      <c r="BD98" s="73"/>
      <c r="BE98" s="73"/>
      <c r="BF98" s="73"/>
      <c r="BG98" s="72"/>
      <c r="BH98" s="73"/>
      <c r="BI98" s="73"/>
      <c r="BJ98" s="72"/>
      <c r="BK98" s="72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66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1"/>
      <c r="CV98" s="71"/>
      <c r="CW98" s="71"/>
      <c r="CX98" s="71"/>
      <c r="CY98" s="71"/>
      <c r="CZ98" s="71"/>
      <c r="DA98" s="71"/>
      <c r="DB98" s="71"/>
      <c r="DC98" s="71"/>
      <c r="DD98" s="71"/>
      <c r="DE98" s="71"/>
      <c r="DF98" s="71"/>
      <c r="DG98" s="71"/>
      <c r="DH98" s="71"/>
      <c r="DI98" s="71"/>
      <c r="DJ98" s="71"/>
      <c r="DK98" s="71"/>
      <c r="DL98" s="71"/>
      <c r="DM98" s="71"/>
      <c r="DN98" s="71"/>
      <c r="DO98" s="71"/>
      <c r="DP98" s="71"/>
      <c r="DQ98" s="71"/>
      <c r="DR98" s="71"/>
      <c r="DS98" s="71"/>
      <c r="DT98" s="71"/>
      <c r="DU98" s="71"/>
      <c r="DV98" s="71"/>
      <c r="DW98" s="71"/>
      <c r="DX98" s="71"/>
      <c r="DY98" s="71"/>
      <c r="DZ98" s="71"/>
      <c r="EA98" s="71"/>
      <c r="EB98" s="71"/>
      <c r="EC98" s="71"/>
      <c r="ED98" s="71"/>
      <c r="EE98" s="71"/>
      <c r="EF98" s="71"/>
      <c r="EG98" s="71"/>
      <c r="EH98" s="71"/>
      <c r="EI98" s="71"/>
      <c r="EJ98" s="71"/>
      <c r="EK98" s="71"/>
      <c r="EL98" s="71"/>
      <c r="EM98" s="71"/>
      <c r="EN98" s="71"/>
    </row>
    <row r="99" spans="1:144" s="67" customFormat="1" ht="14.25" customHeight="1" x14ac:dyDescent="0.2">
      <c r="A99" s="72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4"/>
      <c r="R99" s="74"/>
      <c r="S99" s="72"/>
      <c r="T99" s="72"/>
      <c r="U99" s="73"/>
      <c r="V99" s="73"/>
      <c r="W99" s="73"/>
      <c r="X99" s="73"/>
      <c r="Y99" s="73"/>
      <c r="Z99" s="73"/>
      <c r="AA99" s="73"/>
      <c r="AB99" s="73"/>
      <c r="AC99" s="73"/>
      <c r="AD99" s="74"/>
      <c r="AE99" s="74"/>
      <c r="AF99" s="72"/>
      <c r="AG99" s="72"/>
      <c r="AH99" s="73"/>
      <c r="AI99" s="73"/>
      <c r="AJ99" s="73"/>
      <c r="AK99" s="73"/>
      <c r="AL99" s="73"/>
      <c r="AM99" s="73"/>
      <c r="AN99" s="73"/>
      <c r="AO99" s="172"/>
      <c r="AP99" s="172"/>
      <c r="AQ99" s="172"/>
      <c r="AR99" s="69"/>
      <c r="AS99" s="70"/>
      <c r="AT99" s="70"/>
      <c r="AU99" s="70"/>
      <c r="AV99" s="70"/>
      <c r="AW99" s="70"/>
      <c r="AX99" s="70"/>
      <c r="AY99" s="70"/>
      <c r="AZ99" s="70"/>
      <c r="BA99" s="70"/>
      <c r="BB99" s="73"/>
      <c r="BC99" s="73"/>
      <c r="BD99" s="73"/>
      <c r="BE99" s="73"/>
      <c r="BF99" s="73"/>
      <c r="BG99" s="72"/>
      <c r="BH99" s="73"/>
      <c r="BI99" s="73"/>
      <c r="BJ99" s="72"/>
      <c r="BK99" s="72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66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71"/>
      <c r="DY99" s="71"/>
      <c r="DZ99" s="71"/>
      <c r="EA99" s="71"/>
      <c r="EB99" s="71"/>
      <c r="EC99" s="71"/>
      <c r="ED99" s="71"/>
      <c r="EE99" s="71"/>
      <c r="EF99" s="71"/>
      <c r="EG99" s="71"/>
      <c r="EH99" s="71"/>
      <c r="EI99" s="71"/>
      <c r="EJ99" s="71"/>
      <c r="EK99" s="71"/>
      <c r="EL99" s="71"/>
      <c r="EM99" s="71"/>
      <c r="EN99" s="71"/>
    </row>
    <row r="100" spans="1:144" s="67" customFormat="1" ht="14.25" customHeight="1" x14ac:dyDescent="0.2">
      <c r="A100" s="72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4"/>
      <c r="R100" s="74"/>
      <c r="S100" s="72"/>
      <c r="T100" s="72"/>
      <c r="U100" s="73"/>
      <c r="V100" s="73"/>
      <c r="W100" s="73"/>
      <c r="X100" s="73"/>
      <c r="Y100" s="73"/>
      <c r="Z100" s="73"/>
      <c r="AA100" s="73"/>
      <c r="AB100" s="73"/>
      <c r="AC100" s="73"/>
      <c r="AD100" s="74"/>
      <c r="AE100" s="74"/>
      <c r="AF100" s="72"/>
      <c r="AG100" s="72"/>
      <c r="AH100" s="73"/>
      <c r="AI100" s="73"/>
      <c r="AJ100" s="73"/>
      <c r="AK100" s="73"/>
      <c r="AL100" s="73"/>
      <c r="AM100" s="73"/>
      <c r="AN100" s="73"/>
      <c r="AO100" s="172"/>
      <c r="AP100" s="172"/>
      <c r="AQ100" s="172"/>
      <c r="AR100" s="69"/>
      <c r="AS100" s="70"/>
      <c r="AT100" s="70"/>
      <c r="AU100" s="70"/>
      <c r="AV100" s="70"/>
      <c r="AW100" s="70"/>
      <c r="AX100" s="70"/>
      <c r="AY100" s="70"/>
      <c r="AZ100" s="70"/>
      <c r="BA100" s="70"/>
      <c r="BB100" s="73"/>
      <c r="BC100" s="73"/>
      <c r="BD100" s="73"/>
      <c r="BE100" s="73"/>
      <c r="BF100" s="73"/>
      <c r="BG100" s="72"/>
      <c r="BH100" s="73"/>
      <c r="BI100" s="73"/>
      <c r="BJ100" s="72"/>
      <c r="BK100" s="72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66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</row>
    <row r="101" spans="1:144" s="67" customFormat="1" ht="14.25" customHeight="1" x14ac:dyDescent="0.2">
      <c r="A101" s="72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4"/>
      <c r="R101" s="74"/>
      <c r="S101" s="72"/>
      <c r="T101" s="72"/>
      <c r="U101" s="73"/>
      <c r="V101" s="73"/>
      <c r="W101" s="73"/>
      <c r="X101" s="73"/>
      <c r="Y101" s="73"/>
      <c r="Z101" s="73"/>
      <c r="AA101" s="73"/>
      <c r="AB101" s="73"/>
      <c r="AC101" s="73"/>
      <c r="AD101" s="74"/>
      <c r="AE101" s="74"/>
      <c r="AF101" s="72"/>
      <c r="AG101" s="72"/>
      <c r="AH101" s="73"/>
      <c r="AI101" s="73"/>
      <c r="AJ101" s="73"/>
      <c r="AK101" s="73"/>
      <c r="AL101" s="73"/>
      <c r="AM101" s="73"/>
      <c r="AN101" s="73"/>
      <c r="AO101" s="172"/>
      <c r="AP101" s="172"/>
      <c r="AQ101" s="172"/>
      <c r="AR101" s="69"/>
      <c r="AS101" s="70"/>
      <c r="AT101" s="70"/>
      <c r="AU101" s="70"/>
      <c r="AV101" s="70"/>
      <c r="AW101" s="70"/>
      <c r="AX101" s="70"/>
      <c r="AY101" s="70"/>
      <c r="AZ101" s="70"/>
      <c r="BA101" s="70"/>
      <c r="BB101" s="73"/>
      <c r="BC101" s="73"/>
      <c r="BD101" s="73"/>
      <c r="BE101" s="73"/>
      <c r="BF101" s="73"/>
      <c r="BG101" s="72"/>
      <c r="BH101" s="73"/>
      <c r="BI101" s="73"/>
      <c r="BJ101" s="72"/>
      <c r="BK101" s="72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66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</row>
    <row r="102" spans="1:144" s="67" customFormat="1" ht="14.25" customHeight="1" x14ac:dyDescent="0.2">
      <c r="A102" s="72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4"/>
      <c r="R102" s="74"/>
      <c r="S102" s="72"/>
      <c r="T102" s="72"/>
      <c r="U102" s="73"/>
      <c r="V102" s="73"/>
      <c r="W102" s="73"/>
      <c r="X102" s="73"/>
      <c r="Y102" s="73"/>
      <c r="Z102" s="73"/>
      <c r="AA102" s="73"/>
      <c r="AB102" s="73"/>
      <c r="AC102" s="73"/>
      <c r="AD102" s="74"/>
      <c r="AE102" s="74"/>
      <c r="AF102" s="72"/>
      <c r="AG102" s="72"/>
      <c r="AH102" s="73"/>
      <c r="AI102" s="73"/>
      <c r="AJ102" s="73"/>
      <c r="AK102" s="73"/>
      <c r="AL102" s="73"/>
      <c r="AM102" s="73"/>
      <c r="AN102" s="73"/>
      <c r="AO102" s="172"/>
      <c r="AP102" s="172"/>
      <c r="AQ102" s="172"/>
      <c r="AR102" s="69"/>
      <c r="AS102" s="70"/>
      <c r="AT102" s="70"/>
      <c r="AU102" s="70"/>
      <c r="AV102" s="70"/>
      <c r="AW102" s="70"/>
      <c r="AX102" s="70"/>
      <c r="AY102" s="70"/>
      <c r="AZ102" s="70"/>
      <c r="BA102" s="70"/>
      <c r="BB102" s="73"/>
      <c r="BC102" s="73"/>
      <c r="BD102" s="73"/>
      <c r="BE102" s="73"/>
      <c r="BF102" s="73"/>
      <c r="BG102" s="72"/>
      <c r="BH102" s="73"/>
      <c r="BI102" s="73"/>
      <c r="BJ102" s="72"/>
      <c r="BK102" s="72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66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1"/>
      <c r="EN102" s="71"/>
    </row>
    <row r="103" spans="1:144" s="67" customFormat="1" ht="14.25" customHeight="1" x14ac:dyDescent="0.2">
      <c r="A103" s="66"/>
      <c r="Q103" s="68"/>
      <c r="R103" s="68"/>
      <c r="S103" s="66"/>
      <c r="T103" s="66"/>
      <c r="AD103" s="68"/>
      <c r="AE103" s="68"/>
      <c r="AF103" s="66"/>
      <c r="AG103" s="66"/>
      <c r="AO103" s="171"/>
      <c r="AP103" s="171"/>
      <c r="AQ103" s="171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G103" s="66"/>
      <c r="BJ103" s="66"/>
      <c r="BK103" s="66"/>
      <c r="CB103" s="66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  <c r="CT103" s="71"/>
      <c r="CU103" s="71"/>
      <c r="CV103" s="71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71"/>
      <c r="DQ103" s="71"/>
      <c r="DR103" s="71"/>
      <c r="DS103" s="71"/>
      <c r="DT103" s="71"/>
      <c r="DU103" s="71"/>
      <c r="DV103" s="71"/>
      <c r="DW103" s="71"/>
      <c r="DX103" s="71"/>
      <c r="DY103" s="71"/>
      <c r="DZ103" s="71"/>
      <c r="EA103" s="71"/>
      <c r="EB103" s="71"/>
      <c r="EC103" s="71"/>
      <c r="ED103" s="71"/>
      <c r="EE103" s="71"/>
      <c r="EF103" s="71"/>
      <c r="EG103" s="71"/>
      <c r="EH103" s="71"/>
      <c r="EI103" s="71"/>
      <c r="EJ103" s="71"/>
      <c r="EK103" s="71"/>
      <c r="EL103" s="71"/>
      <c r="EM103" s="71"/>
      <c r="EN103" s="71"/>
    </row>
    <row r="104" spans="1:144" s="66" customFormat="1" ht="14.25" customHeight="1" x14ac:dyDescent="0.2">
      <c r="AO104" s="171"/>
      <c r="AP104" s="171"/>
      <c r="AQ104" s="171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7"/>
      <c r="EB104" s="77"/>
      <c r="EC104" s="77"/>
      <c r="ED104" s="77"/>
      <c r="EE104" s="77"/>
      <c r="EF104" s="77"/>
      <c r="EG104" s="77"/>
      <c r="EH104" s="77"/>
      <c r="EI104" s="77"/>
      <c r="EJ104" s="77"/>
      <c r="EK104" s="77"/>
      <c r="EL104" s="77"/>
      <c r="EM104" s="77"/>
      <c r="EN104" s="77"/>
    </row>
    <row r="105" spans="1:144" s="67" customFormat="1" ht="14.25" customHeight="1" x14ac:dyDescent="0.2">
      <c r="A105" s="66"/>
      <c r="Q105" s="68"/>
      <c r="R105" s="68"/>
      <c r="S105" s="66"/>
      <c r="T105" s="66"/>
      <c r="AD105" s="68"/>
      <c r="AE105" s="68"/>
      <c r="AF105" s="66"/>
      <c r="AG105" s="66"/>
      <c r="AO105" s="171"/>
      <c r="AP105" s="171"/>
      <c r="AQ105" s="171"/>
      <c r="AR105" s="69"/>
      <c r="AS105" s="70"/>
      <c r="AT105" s="70"/>
      <c r="AU105" s="70"/>
      <c r="AV105" s="70"/>
      <c r="AW105" s="70"/>
      <c r="AX105" s="70"/>
      <c r="AY105" s="70"/>
      <c r="AZ105" s="70"/>
      <c r="BA105" s="70"/>
      <c r="BG105" s="66"/>
      <c r="BJ105" s="66"/>
      <c r="BK105" s="66"/>
      <c r="CB105" s="66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1"/>
      <c r="EN105" s="71"/>
    </row>
    <row r="106" spans="1:144" s="67" customFormat="1" ht="14.25" customHeight="1" x14ac:dyDescent="0.2">
      <c r="A106" s="66"/>
      <c r="Q106" s="68"/>
      <c r="R106" s="68"/>
      <c r="S106" s="66"/>
      <c r="T106" s="66"/>
      <c r="AD106" s="68"/>
      <c r="AE106" s="68"/>
      <c r="AF106" s="66"/>
      <c r="AG106" s="66"/>
      <c r="AO106" s="171"/>
      <c r="AP106" s="171"/>
      <c r="AQ106" s="171"/>
      <c r="AR106" s="69"/>
      <c r="AS106" s="70"/>
      <c r="AT106" s="70"/>
      <c r="AU106" s="70"/>
      <c r="AV106" s="70"/>
      <c r="AW106" s="70"/>
      <c r="AX106" s="70"/>
      <c r="AY106" s="70"/>
      <c r="AZ106" s="70"/>
      <c r="BA106" s="70"/>
      <c r="BG106" s="66"/>
      <c r="BJ106" s="66"/>
      <c r="BK106" s="66"/>
      <c r="CB106" s="66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1"/>
      <c r="EE106" s="71"/>
      <c r="EF106" s="71"/>
      <c r="EG106" s="71"/>
      <c r="EH106" s="71"/>
      <c r="EI106" s="71"/>
      <c r="EJ106" s="71"/>
      <c r="EK106" s="71"/>
      <c r="EL106" s="71"/>
      <c r="EM106" s="71"/>
      <c r="EN106" s="71"/>
    </row>
    <row r="107" spans="1:144" s="67" customFormat="1" ht="14.25" customHeight="1" x14ac:dyDescent="0.2">
      <c r="A107" s="66"/>
      <c r="Q107" s="68"/>
      <c r="R107" s="68"/>
      <c r="S107" s="66"/>
      <c r="T107" s="66"/>
      <c r="AD107" s="68"/>
      <c r="AE107" s="68"/>
      <c r="AF107" s="66"/>
      <c r="AG107" s="66"/>
      <c r="AO107" s="171"/>
      <c r="AP107" s="171"/>
      <c r="AQ107" s="171"/>
      <c r="AR107" s="69"/>
      <c r="AS107" s="70"/>
      <c r="AT107" s="70"/>
      <c r="AU107" s="70"/>
      <c r="AV107" s="70"/>
      <c r="AW107" s="70"/>
      <c r="AX107" s="70"/>
      <c r="AY107" s="70"/>
      <c r="AZ107" s="70"/>
      <c r="BA107" s="70"/>
      <c r="BG107" s="66"/>
      <c r="BJ107" s="66"/>
      <c r="BK107" s="66"/>
      <c r="CB107" s="66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  <c r="DY107" s="71"/>
      <c r="DZ107" s="71"/>
      <c r="EA107" s="71"/>
      <c r="EB107" s="71"/>
      <c r="EC107" s="71"/>
      <c r="ED107" s="71"/>
      <c r="EE107" s="71"/>
      <c r="EF107" s="71"/>
      <c r="EG107" s="71"/>
      <c r="EH107" s="71"/>
      <c r="EI107" s="71"/>
      <c r="EJ107" s="71"/>
      <c r="EK107" s="71"/>
      <c r="EL107" s="71"/>
      <c r="EM107" s="71"/>
      <c r="EN107" s="71"/>
    </row>
    <row r="108" spans="1:144" s="67" customFormat="1" ht="14.25" customHeight="1" x14ac:dyDescent="0.2">
      <c r="A108" s="66"/>
      <c r="Q108" s="68"/>
      <c r="R108" s="68"/>
      <c r="S108" s="66"/>
      <c r="T108" s="66"/>
      <c r="AD108" s="68"/>
      <c r="AE108" s="68"/>
      <c r="AF108" s="66"/>
      <c r="AG108" s="66"/>
      <c r="AO108" s="171"/>
      <c r="AP108" s="171"/>
      <c r="AQ108" s="171"/>
      <c r="AR108" s="69"/>
      <c r="AS108" s="70"/>
      <c r="AT108" s="70"/>
      <c r="AU108" s="70"/>
      <c r="AV108" s="70"/>
      <c r="AW108" s="70"/>
      <c r="AX108" s="70"/>
      <c r="AY108" s="70"/>
      <c r="AZ108" s="70"/>
      <c r="BA108" s="70"/>
      <c r="BG108" s="66"/>
      <c r="BJ108" s="66"/>
      <c r="BK108" s="66"/>
      <c r="CB108" s="66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1"/>
      <c r="DC108" s="71"/>
      <c r="DD108" s="71"/>
      <c r="DE108" s="71"/>
      <c r="DF108" s="71"/>
      <c r="DG108" s="71"/>
      <c r="DH108" s="71"/>
      <c r="DI108" s="71"/>
      <c r="DJ108" s="71"/>
      <c r="DK108" s="71"/>
      <c r="DL108" s="71"/>
      <c r="DM108" s="71"/>
      <c r="DN108" s="71"/>
      <c r="DO108" s="71"/>
      <c r="DP108" s="71"/>
      <c r="DQ108" s="71"/>
      <c r="DR108" s="71"/>
      <c r="DS108" s="71"/>
      <c r="DT108" s="71"/>
      <c r="DU108" s="71"/>
      <c r="DV108" s="71"/>
      <c r="DW108" s="71"/>
      <c r="DX108" s="71"/>
      <c r="DY108" s="71"/>
      <c r="DZ108" s="71"/>
      <c r="EA108" s="71"/>
      <c r="EB108" s="71"/>
      <c r="EC108" s="71"/>
      <c r="ED108" s="71"/>
      <c r="EE108" s="71"/>
      <c r="EF108" s="71"/>
      <c r="EG108" s="71"/>
      <c r="EH108" s="71"/>
      <c r="EI108" s="71"/>
      <c r="EJ108" s="71"/>
      <c r="EK108" s="71"/>
      <c r="EL108" s="71"/>
      <c r="EM108" s="71"/>
      <c r="EN108" s="71"/>
    </row>
    <row r="109" spans="1:144" s="67" customFormat="1" ht="14.25" customHeight="1" x14ac:dyDescent="0.2">
      <c r="A109" s="66"/>
      <c r="Q109" s="68"/>
      <c r="R109" s="68"/>
      <c r="S109" s="66"/>
      <c r="T109" s="66"/>
      <c r="AD109" s="68"/>
      <c r="AE109" s="68"/>
      <c r="AF109" s="66"/>
      <c r="AG109" s="66"/>
      <c r="AO109" s="171"/>
      <c r="AP109" s="171"/>
      <c r="AQ109" s="171"/>
      <c r="AR109" s="69"/>
      <c r="AS109" s="70"/>
      <c r="AT109" s="70"/>
      <c r="AU109" s="70"/>
      <c r="AV109" s="70"/>
      <c r="AW109" s="70"/>
      <c r="AX109" s="70"/>
      <c r="AY109" s="70"/>
      <c r="AZ109" s="70"/>
      <c r="BA109" s="70"/>
      <c r="BG109" s="66"/>
      <c r="BJ109" s="66"/>
      <c r="BK109" s="66"/>
      <c r="CB109" s="66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  <c r="CT109" s="71"/>
      <c r="CU109" s="71"/>
      <c r="CV109" s="71"/>
      <c r="CW109" s="71"/>
      <c r="CX109" s="71"/>
      <c r="CY109" s="71"/>
      <c r="CZ109" s="71"/>
      <c r="DA109" s="71"/>
      <c r="DB109" s="71"/>
      <c r="DC109" s="71"/>
      <c r="DD109" s="71"/>
      <c r="DE109" s="71"/>
      <c r="DF109" s="71"/>
      <c r="DG109" s="71"/>
      <c r="DH109" s="71"/>
      <c r="DI109" s="71"/>
      <c r="DJ109" s="71"/>
      <c r="DK109" s="71"/>
      <c r="DL109" s="71"/>
      <c r="DM109" s="71"/>
      <c r="DN109" s="71"/>
      <c r="DO109" s="71"/>
      <c r="DP109" s="71"/>
      <c r="DQ109" s="71"/>
      <c r="DR109" s="71"/>
      <c r="DS109" s="71"/>
      <c r="DT109" s="71"/>
      <c r="DU109" s="71"/>
      <c r="DV109" s="71"/>
      <c r="DW109" s="71"/>
      <c r="DX109" s="71"/>
      <c r="DY109" s="71"/>
      <c r="DZ109" s="71"/>
      <c r="EA109" s="71"/>
      <c r="EB109" s="71"/>
      <c r="EC109" s="71"/>
      <c r="ED109" s="71"/>
      <c r="EE109" s="71"/>
      <c r="EF109" s="71"/>
      <c r="EG109" s="71"/>
      <c r="EH109" s="71"/>
      <c r="EI109" s="71"/>
      <c r="EJ109" s="71"/>
      <c r="EK109" s="71"/>
      <c r="EL109" s="71"/>
      <c r="EM109" s="71"/>
      <c r="EN109" s="71"/>
    </row>
    <row r="110" spans="1:144" s="67" customFormat="1" ht="14.25" customHeight="1" x14ac:dyDescent="0.2">
      <c r="A110" s="66"/>
      <c r="Q110" s="68"/>
      <c r="R110" s="68"/>
      <c r="S110" s="66"/>
      <c r="T110" s="66"/>
      <c r="AD110" s="68"/>
      <c r="AE110" s="68"/>
      <c r="AF110" s="66"/>
      <c r="AG110" s="66"/>
      <c r="AO110" s="171"/>
      <c r="AP110" s="171"/>
      <c r="AQ110" s="171"/>
      <c r="AR110" s="69"/>
      <c r="AS110" s="70"/>
      <c r="AT110" s="70"/>
      <c r="AU110" s="70"/>
      <c r="AV110" s="70"/>
      <c r="AW110" s="70"/>
      <c r="AX110" s="70"/>
      <c r="AY110" s="70"/>
      <c r="AZ110" s="70"/>
      <c r="BA110" s="70"/>
      <c r="BG110" s="66"/>
      <c r="BJ110" s="66"/>
      <c r="BK110" s="66"/>
      <c r="CB110" s="66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</row>
    <row r="111" spans="1:144" s="67" customFormat="1" ht="14.25" customHeight="1" x14ac:dyDescent="0.2">
      <c r="A111" s="66"/>
      <c r="Q111" s="68"/>
      <c r="R111" s="68"/>
      <c r="S111" s="66"/>
      <c r="T111" s="66"/>
      <c r="AD111" s="68"/>
      <c r="AE111" s="68"/>
      <c r="AF111" s="66"/>
      <c r="AG111" s="66"/>
      <c r="AO111" s="171"/>
      <c r="AP111" s="171"/>
      <c r="AQ111" s="171"/>
      <c r="AR111" s="69"/>
      <c r="AS111" s="70"/>
      <c r="AT111" s="70"/>
      <c r="AU111" s="70"/>
      <c r="AV111" s="70"/>
      <c r="AW111" s="70"/>
      <c r="AX111" s="70"/>
      <c r="AY111" s="70"/>
      <c r="AZ111" s="70"/>
      <c r="BA111" s="70"/>
      <c r="BG111" s="66"/>
      <c r="BJ111" s="66"/>
      <c r="BK111" s="66"/>
      <c r="CB111" s="66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</row>
    <row r="112" spans="1:144" s="67" customFormat="1" ht="14.25" customHeight="1" x14ac:dyDescent="0.2">
      <c r="A112" s="66"/>
      <c r="Q112" s="68"/>
      <c r="R112" s="68"/>
      <c r="S112" s="66"/>
      <c r="T112" s="66"/>
      <c r="AD112" s="68"/>
      <c r="AE112" s="68"/>
      <c r="AF112" s="66"/>
      <c r="AG112" s="66"/>
      <c r="AO112" s="171"/>
      <c r="AP112" s="171"/>
      <c r="AQ112" s="171"/>
      <c r="AR112" s="69"/>
      <c r="AS112" s="70"/>
      <c r="AT112" s="70"/>
      <c r="AU112" s="70"/>
      <c r="AV112" s="70"/>
      <c r="AW112" s="70"/>
      <c r="AX112" s="70"/>
      <c r="AY112" s="70"/>
      <c r="AZ112" s="70"/>
      <c r="BA112" s="70"/>
      <c r="BG112" s="66"/>
      <c r="BJ112" s="66"/>
      <c r="BK112" s="66"/>
      <c r="CB112" s="66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1"/>
      <c r="CV112" s="71"/>
      <c r="CW112" s="71"/>
      <c r="CX112" s="71"/>
      <c r="CY112" s="71"/>
      <c r="CZ112" s="71"/>
      <c r="DA112" s="71"/>
      <c r="DB112" s="71"/>
      <c r="DC112" s="71"/>
      <c r="DD112" s="71"/>
      <c r="DE112" s="71"/>
      <c r="DF112" s="71"/>
      <c r="DG112" s="71"/>
      <c r="DH112" s="71"/>
      <c r="DI112" s="71"/>
      <c r="DJ112" s="71"/>
      <c r="DK112" s="71"/>
      <c r="DL112" s="71"/>
      <c r="DM112" s="71"/>
      <c r="DN112" s="71"/>
      <c r="DO112" s="71"/>
      <c r="DP112" s="71"/>
      <c r="DQ112" s="71"/>
      <c r="DR112" s="71"/>
      <c r="DS112" s="71"/>
      <c r="DT112" s="71"/>
      <c r="DU112" s="71"/>
      <c r="DV112" s="71"/>
      <c r="DW112" s="71"/>
      <c r="DX112" s="71"/>
      <c r="DY112" s="71"/>
      <c r="DZ112" s="71"/>
      <c r="EA112" s="71"/>
      <c r="EB112" s="71"/>
      <c r="EC112" s="71"/>
      <c r="ED112" s="71"/>
      <c r="EE112" s="71"/>
      <c r="EF112" s="71"/>
      <c r="EG112" s="71"/>
      <c r="EH112" s="71"/>
      <c r="EI112" s="71"/>
      <c r="EJ112" s="71"/>
      <c r="EK112" s="71"/>
      <c r="EL112" s="71"/>
      <c r="EM112" s="71"/>
      <c r="EN112" s="71"/>
    </row>
    <row r="113" spans="1:144" s="67" customFormat="1" ht="14.25" customHeight="1" x14ac:dyDescent="0.2">
      <c r="A113" s="66"/>
      <c r="Q113" s="68"/>
      <c r="R113" s="68"/>
      <c r="S113" s="66"/>
      <c r="T113" s="66"/>
      <c r="AD113" s="68"/>
      <c r="AE113" s="68"/>
      <c r="AF113" s="66"/>
      <c r="AG113" s="66"/>
      <c r="AO113" s="171"/>
      <c r="AP113" s="171"/>
      <c r="AQ113" s="171"/>
      <c r="AR113" s="69"/>
      <c r="AS113" s="70"/>
      <c r="AT113" s="70"/>
      <c r="AU113" s="70"/>
      <c r="AV113" s="70"/>
      <c r="AW113" s="70"/>
      <c r="AX113" s="70"/>
      <c r="AY113" s="70"/>
      <c r="AZ113" s="70"/>
      <c r="BA113" s="70"/>
      <c r="BG113" s="66"/>
      <c r="BJ113" s="66"/>
      <c r="BK113" s="66"/>
      <c r="CB113" s="66"/>
      <c r="CC113" s="71"/>
      <c r="CD113" s="71"/>
      <c r="CE113" s="71"/>
      <c r="CF113" s="71"/>
      <c r="CG113" s="71"/>
      <c r="CH113" s="71"/>
      <c r="CI113" s="71"/>
      <c r="CJ113" s="71"/>
      <c r="CK113" s="71"/>
      <c r="CL113" s="71"/>
      <c r="CM113" s="71"/>
      <c r="CN113" s="71"/>
      <c r="CO113" s="71"/>
      <c r="CP113" s="71"/>
      <c r="CQ113" s="71"/>
      <c r="CR113" s="71"/>
      <c r="CS113" s="71"/>
      <c r="CT113" s="71"/>
      <c r="CU113" s="71"/>
      <c r="CV113" s="71"/>
      <c r="CW113" s="71"/>
      <c r="CX113" s="71"/>
      <c r="CY113" s="71"/>
      <c r="CZ113" s="71"/>
      <c r="DA113" s="71"/>
      <c r="DB113" s="71"/>
      <c r="DC113" s="71"/>
      <c r="DD113" s="71"/>
      <c r="DE113" s="71"/>
      <c r="DF113" s="71"/>
      <c r="DG113" s="71"/>
      <c r="DH113" s="71"/>
      <c r="DI113" s="71"/>
      <c r="DJ113" s="71"/>
      <c r="DK113" s="71"/>
      <c r="DL113" s="71"/>
      <c r="DM113" s="71"/>
      <c r="DN113" s="71"/>
      <c r="DO113" s="71"/>
      <c r="DP113" s="71"/>
      <c r="DQ113" s="71"/>
      <c r="DR113" s="71"/>
      <c r="DS113" s="71"/>
      <c r="DT113" s="71"/>
      <c r="DU113" s="71"/>
      <c r="DV113" s="71"/>
      <c r="DW113" s="71"/>
      <c r="DX113" s="71"/>
      <c r="DY113" s="71"/>
      <c r="DZ113" s="71"/>
      <c r="EA113" s="71"/>
      <c r="EB113" s="71"/>
      <c r="EC113" s="71"/>
      <c r="ED113" s="71"/>
      <c r="EE113" s="71"/>
      <c r="EF113" s="71"/>
      <c r="EG113" s="71"/>
      <c r="EH113" s="71"/>
      <c r="EI113" s="71"/>
      <c r="EJ113" s="71"/>
      <c r="EK113" s="71"/>
      <c r="EL113" s="71"/>
      <c r="EM113" s="71"/>
      <c r="EN113" s="71"/>
    </row>
    <row r="114" spans="1:144" s="67" customFormat="1" ht="14.25" customHeight="1" x14ac:dyDescent="0.2">
      <c r="A114" s="66"/>
      <c r="Q114" s="68"/>
      <c r="R114" s="68"/>
      <c r="S114" s="66"/>
      <c r="T114" s="66"/>
      <c r="AD114" s="68"/>
      <c r="AE114" s="68"/>
      <c r="AF114" s="66"/>
      <c r="AG114" s="66"/>
      <c r="AO114" s="171"/>
      <c r="AP114" s="171"/>
      <c r="AQ114" s="171"/>
      <c r="AR114" s="69"/>
      <c r="AS114" s="70"/>
      <c r="AT114" s="70"/>
      <c r="AU114" s="70"/>
      <c r="AV114" s="70"/>
      <c r="AW114" s="70"/>
      <c r="AX114" s="70"/>
      <c r="AY114" s="70"/>
      <c r="AZ114" s="70"/>
      <c r="BA114" s="70"/>
      <c r="BG114" s="66"/>
      <c r="BJ114" s="66"/>
      <c r="BK114" s="66"/>
      <c r="CB114" s="66"/>
      <c r="CC114" s="71"/>
      <c r="CD114" s="71"/>
      <c r="CE114" s="71"/>
      <c r="CF114" s="71"/>
      <c r="CG114" s="71"/>
      <c r="CH114" s="71"/>
      <c r="CI114" s="71"/>
      <c r="CJ114" s="71"/>
      <c r="CK114" s="71"/>
      <c r="CL114" s="71"/>
      <c r="CM114" s="71"/>
      <c r="CN114" s="71"/>
      <c r="CO114" s="71"/>
      <c r="CP114" s="71"/>
      <c r="CQ114" s="71"/>
      <c r="CR114" s="71"/>
      <c r="CS114" s="71"/>
      <c r="CT114" s="71"/>
      <c r="CU114" s="71"/>
      <c r="CV114" s="71"/>
      <c r="CW114" s="71"/>
      <c r="CX114" s="71"/>
      <c r="CY114" s="71"/>
      <c r="CZ114" s="71"/>
      <c r="DA114" s="71"/>
      <c r="DB114" s="71"/>
      <c r="DC114" s="71"/>
      <c r="DD114" s="71"/>
      <c r="DE114" s="71"/>
      <c r="DF114" s="71"/>
      <c r="DG114" s="71"/>
      <c r="DH114" s="71"/>
      <c r="DI114" s="71"/>
      <c r="DJ114" s="71"/>
      <c r="DK114" s="71"/>
      <c r="DL114" s="71"/>
      <c r="DM114" s="71"/>
      <c r="DN114" s="71"/>
      <c r="DO114" s="71"/>
      <c r="DP114" s="71"/>
      <c r="DQ114" s="71"/>
      <c r="DR114" s="71"/>
      <c r="DS114" s="71"/>
      <c r="DT114" s="71"/>
      <c r="DU114" s="71"/>
      <c r="DV114" s="71"/>
      <c r="DW114" s="71"/>
      <c r="DX114" s="71"/>
      <c r="DY114" s="71"/>
      <c r="DZ114" s="71"/>
      <c r="EA114" s="71"/>
      <c r="EB114" s="71"/>
      <c r="EC114" s="71"/>
      <c r="ED114" s="71"/>
      <c r="EE114" s="71"/>
      <c r="EF114" s="71"/>
      <c r="EG114" s="71"/>
      <c r="EH114" s="71"/>
      <c r="EI114" s="71"/>
      <c r="EJ114" s="71"/>
      <c r="EK114" s="71"/>
      <c r="EL114" s="71"/>
      <c r="EM114" s="71"/>
      <c r="EN114" s="71"/>
    </row>
    <row r="115" spans="1:144" s="67" customFormat="1" ht="14.25" customHeight="1" x14ac:dyDescent="0.2">
      <c r="A115" s="66"/>
      <c r="Q115" s="68"/>
      <c r="R115" s="68"/>
      <c r="S115" s="66"/>
      <c r="T115" s="66"/>
      <c r="AD115" s="68"/>
      <c r="AE115" s="68"/>
      <c r="AF115" s="66"/>
      <c r="AG115" s="66"/>
      <c r="AO115" s="171"/>
      <c r="AP115" s="171"/>
      <c r="AQ115" s="171"/>
      <c r="AR115" s="69"/>
      <c r="AS115" s="70"/>
      <c r="AT115" s="70"/>
      <c r="AU115" s="70"/>
      <c r="AV115" s="70"/>
      <c r="AW115" s="70"/>
      <c r="AX115" s="70"/>
      <c r="AY115" s="70"/>
      <c r="AZ115" s="70"/>
      <c r="BA115" s="70"/>
      <c r="BG115" s="66"/>
      <c r="BJ115" s="66"/>
      <c r="BK115" s="66"/>
      <c r="CB115" s="66"/>
      <c r="CC115" s="71"/>
      <c r="CD115" s="71"/>
      <c r="CE115" s="71"/>
      <c r="CF115" s="71"/>
      <c r="CG115" s="71"/>
      <c r="CH115" s="71"/>
      <c r="CI115" s="71"/>
      <c r="CJ115" s="71"/>
      <c r="CK115" s="71"/>
      <c r="CL115" s="71"/>
      <c r="CM115" s="71"/>
      <c r="CN115" s="71"/>
      <c r="CO115" s="71"/>
      <c r="CP115" s="71"/>
      <c r="CQ115" s="71"/>
      <c r="CR115" s="71"/>
      <c r="CS115" s="71"/>
      <c r="CT115" s="71"/>
      <c r="CU115" s="71"/>
      <c r="CV115" s="71"/>
      <c r="CW115" s="71"/>
      <c r="CX115" s="71"/>
      <c r="CY115" s="71"/>
      <c r="CZ115" s="71"/>
      <c r="DA115" s="71"/>
      <c r="DB115" s="71"/>
      <c r="DC115" s="71"/>
      <c r="DD115" s="71"/>
      <c r="DE115" s="71"/>
      <c r="DF115" s="71"/>
      <c r="DG115" s="71"/>
      <c r="DH115" s="71"/>
      <c r="DI115" s="71"/>
      <c r="DJ115" s="71"/>
      <c r="DK115" s="71"/>
      <c r="DL115" s="71"/>
      <c r="DM115" s="71"/>
      <c r="DN115" s="71"/>
      <c r="DO115" s="71"/>
      <c r="DP115" s="71"/>
      <c r="DQ115" s="71"/>
      <c r="DR115" s="71"/>
      <c r="DS115" s="71"/>
      <c r="DT115" s="71"/>
      <c r="DU115" s="71"/>
      <c r="DV115" s="71"/>
      <c r="DW115" s="71"/>
      <c r="DX115" s="71"/>
      <c r="DY115" s="71"/>
      <c r="DZ115" s="71"/>
      <c r="EA115" s="71"/>
      <c r="EB115" s="71"/>
      <c r="EC115" s="71"/>
      <c r="ED115" s="71"/>
      <c r="EE115" s="71"/>
      <c r="EF115" s="71"/>
      <c r="EG115" s="71"/>
      <c r="EH115" s="71"/>
      <c r="EI115" s="71"/>
      <c r="EJ115" s="71"/>
      <c r="EK115" s="71"/>
      <c r="EL115" s="71"/>
      <c r="EM115" s="71"/>
      <c r="EN115" s="71"/>
    </row>
    <row r="116" spans="1:144" s="67" customFormat="1" ht="14.25" customHeight="1" x14ac:dyDescent="0.2">
      <c r="A116" s="66"/>
      <c r="Q116" s="68"/>
      <c r="R116" s="68"/>
      <c r="S116" s="66"/>
      <c r="T116" s="66"/>
      <c r="AD116" s="68"/>
      <c r="AE116" s="68"/>
      <c r="AF116" s="66"/>
      <c r="AG116" s="66"/>
      <c r="AO116" s="171"/>
      <c r="AP116" s="171"/>
      <c r="AQ116" s="171"/>
      <c r="AR116" s="69"/>
      <c r="AS116" s="70"/>
      <c r="AT116" s="70"/>
      <c r="AU116" s="70"/>
      <c r="AV116" s="70"/>
      <c r="AW116" s="70"/>
      <c r="AX116" s="70"/>
      <c r="AY116" s="70"/>
      <c r="AZ116" s="70"/>
      <c r="BA116" s="70"/>
      <c r="BG116" s="66"/>
      <c r="BJ116" s="66"/>
      <c r="BK116" s="66"/>
      <c r="CB116" s="66"/>
      <c r="CC116" s="71"/>
      <c r="CD116" s="71"/>
      <c r="CE116" s="71"/>
      <c r="CF116" s="71"/>
      <c r="CG116" s="71"/>
      <c r="CH116" s="71"/>
      <c r="CI116" s="71"/>
      <c r="CJ116" s="71"/>
      <c r="CK116" s="71"/>
      <c r="CL116" s="71"/>
      <c r="CM116" s="71"/>
      <c r="CN116" s="71"/>
      <c r="CO116" s="71"/>
      <c r="CP116" s="71"/>
      <c r="CQ116" s="71"/>
      <c r="CR116" s="71"/>
      <c r="CS116" s="71"/>
      <c r="CT116" s="71"/>
      <c r="CU116" s="71"/>
      <c r="CV116" s="71"/>
      <c r="CW116" s="71"/>
      <c r="CX116" s="71"/>
      <c r="CY116" s="71"/>
      <c r="CZ116" s="71"/>
      <c r="DA116" s="71"/>
      <c r="DB116" s="71"/>
      <c r="DC116" s="71"/>
      <c r="DD116" s="71"/>
      <c r="DE116" s="71"/>
      <c r="DF116" s="71"/>
      <c r="DG116" s="71"/>
      <c r="DH116" s="71"/>
      <c r="DI116" s="71"/>
      <c r="DJ116" s="71"/>
      <c r="DK116" s="71"/>
      <c r="DL116" s="71"/>
      <c r="DM116" s="71"/>
      <c r="DN116" s="71"/>
      <c r="DO116" s="71"/>
      <c r="DP116" s="71"/>
      <c r="DQ116" s="71"/>
      <c r="DR116" s="71"/>
      <c r="DS116" s="71"/>
      <c r="DT116" s="71"/>
      <c r="DU116" s="71"/>
      <c r="DV116" s="71"/>
      <c r="DW116" s="71"/>
      <c r="DX116" s="71"/>
      <c r="DY116" s="71"/>
      <c r="DZ116" s="71"/>
      <c r="EA116" s="71"/>
      <c r="EB116" s="71"/>
      <c r="EC116" s="71"/>
      <c r="ED116" s="71"/>
      <c r="EE116" s="71"/>
      <c r="EF116" s="71"/>
      <c r="EG116" s="71"/>
      <c r="EH116" s="71"/>
      <c r="EI116" s="71"/>
      <c r="EJ116" s="71"/>
      <c r="EK116" s="71"/>
      <c r="EL116" s="71"/>
      <c r="EM116" s="71"/>
      <c r="EN116" s="71"/>
    </row>
    <row r="117" spans="1:144" s="67" customFormat="1" ht="14.25" customHeight="1" x14ac:dyDescent="0.2">
      <c r="A117" s="66"/>
      <c r="Q117" s="68"/>
      <c r="R117" s="68"/>
      <c r="S117" s="66"/>
      <c r="T117" s="66"/>
      <c r="AD117" s="68"/>
      <c r="AE117" s="68"/>
      <c r="AF117" s="66"/>
      <c r="AG117" s="66"/>
      <c r="AO117" s="171"/>
      <c r="AP117" s="171"/>
      <c r="AQ117" s="171"/>
      <c r="AR117" s="69"/>
      <c r="AS117" s="70"/>
      <c r="AT117" s="70"/>
      <c r="AU117" s="70"/>
      <c r="AV117" s="70"/>
      <c r="AW117" s="70"/>
      <c r="AX117" s="70"/>
      <c r="AY117" s="70"/>
      <c r="AZ117" s="70"/>
      <c r="BA117" s="70"/>
      <c r="BG117" s="66"/>
      <c r="BJ117" s="66"/>
      <c r="BK117" s="66"/>
      <c r="CB117" s="66"/>
      <c r="CC117" s="71"/>
      <c r="CD117" s="71"/>
      <c r="CE117" s="71"/>
      <c r="CF117" s="71"/>
      <c r="CG117" s="71"/>
      <c r="CH117" s="71"/>
      <c r="CI117" s="71"/>
      <c r="CJ117" s="71"/>
      <c r="CK117" s="71"/>
      <c r="CL117" s="71"/>
      <c r="CM117" s="71"/>
      <c r="CN117" s="71"/>
      <c r="CO117" s="71"/>
      <c r="CP117" s="71"/>
      <c r="CQ117" s="71"/>
      <c r="CR117" s="71"/>
      <c r="CS117" s="71"/>
      <c r="CT117" s="71"/>
      <c r="CU117" s="71"/>
      <c r="CV117" s="71"/>
      <c r="CW117" s="71"/>
      <c r="CX117" s="71"/>
      <c r="CY117" s="71"/>
      <c r="CZ117" s="71"/>
      <c r="DA117" s="71"/>
      <c r="DB117" s="71"/>
      <c r="DC117" s="71"/>
      <c r="DD117" s="71"/>
      <c r="DE117" s="71"/>
      <c r="DF117" s="71"/>
      <c r="DG117" s="71"/>
      <c r="DH117" s="71"/>
      <c r="DI117" s="71"/>
      <c r="DJ117" s="71"/>
      <c r="DK117" s="71"/>
      <c r="DL117" s="71"/>
      <c r="DM117" s="71"/>
      <c r="DN117" s="71"/>
      <c r="DO117" s="71"/>
      <c r="DP117" s="71"/>
      <c r="DQ117" s="71"/>
      <c r="DR117" s="71"/>
      <c r="DS117" s="71"/>
      <c r="DT117" s="71"/>
      <c r="DU117" s="71"/>
      <c r="DV117" s="71"/>
      <c r="DW117" s="71"/>
      <c r="DX117" s="71"/>
      <c r="DY117" s="71"/>
      <c r="DZ117" s="71"/>
      <c r="EA117" s="71"/>
      <c r="EB117" s="71"/>
      <c r="EC117" s="71"/>
      <c r="ED117" s="71"/>
      <c r="EE117" s="71"/>
      <c r="EF117" s="71"/>
      <c r="EG117" s="71"/>
      <c r="EH117" s="71"/>
      <c r="EI117" s="71"/>
      <c r="EJ117" s="71"/>
      <c r="EK117" s="71"/>
      <c r="EL117" s="71"/>
      <c r="EM117" s="71"/>
      <c r="EN117" s="71"/>
    </row>
    <row r="118" spans="1:144" s="67" customFormat="1" ht="14.25" customHeight="1" x14ac:dyDescent="0.2">
      <c r="A118" s="66"/>
      <c r="Q118" s="68"/>
      <c r="R118" s="68"/>
      <c r="S118" s="66"/>
      <c r="T118" s="66"/>
      <c r="AD118" s="68"/>
      <c r="AE118" s="68"/>
      <c r="AF118" s="66"/>
      <c r="AG118" s="66"/>
      <c r="AO118" s="171"/>
      <c r="AP118" s="171"/>
      <c r="AQ118" s="171"/>
      <c r="AR118" s="69"/>
      <c r="AS118" s="70"/>
      <c r="AT118" s="70"/>
      <c r="AU118" s="70"/>
      <c r="AV118" s="70"/>
      <c r="AW118" s="70"/>
      <c r="AX118" s="70"/>
      <c r="AY118" s="70"/>
      <c r="AZ118" s="70"/>
      <c r="BA118" s="70"/>
      <c r="BG118" s="66"/>
      <c r="BJ118" s="66"/>
      <c r="BK118" s="66"/>
      <c r="CB118" s="66"/>
      <c r="CC118" s="71"/>
      <c r="CD118" s="71"/>
      <c r="CE118" s="71"/>
      <c r="CF118" s="71"/>
      <c r="CG118" s="71"/>
      <c r="CH118" s="71"/>
      <c r="CI118" s="71"/>
      <c r="CJ118" s="71"/>
      <c r="CK118" s="71"/>
      <c r="CL118" s="71"/>
      <c r="CM118" s="71"/>
      <c r="CN118" s="71"/>
      <c r="CO118" s="71"/>
      <c r="CP118" s="71"/>
      <c r="CQ118" s="71"/>
      <c r="CR118" s="71"/>
      <c r="CS118" s="71"/>
      <c r="CT118" s="71"/>
      <c r="CU118" s="71"/>
      <c r="CV118" s="71"/>
      <c r="CW118" s="71"/>
      <c r="CX118" s="71"/>
      <c r="CY118" s="71"/>
      <c r="CZ118" s="71"/>
      <c r="DA118" s="71"/>
      <c r="DB118" s="71"/>
      <c r="DC118" s="71"/>
      <c r="DD118" s="71"/>
      <c r="DE118" s="71"/>
      <c r="DF118" s="71"/>
      <c r="DG118" s="71"/>
      <c r="DH118" s="71"/>
      <c r="DI118" s="71"/>
      <c r="DJ118" s="71"/>
      <c r="DK118" s="71"/>
      <c r="DL118" s="71"/>
      <c r="DM118" s="71"/>
      <c r="DN118" s="71"/>
      <c r="DO118" s="71"/>
      <c r="DP118" s="71"/>
      <c r="DQ118" s="71"/>
      <c r="DR118" s="71"/>
      <c r="DS118" s="71"/>
      <c r="DT118" s="71"/>
      <c r="DU118" s="71"/>
      <c r="DV118" s="71"/>
      <c r="DW118" s="71"/>
      <c r="DX118" s="71"/>
      <c r="DY118" s="71"/>
      <c r="DZ118" s="71"/>
      <c r="EA118" s="71"/>
      <c r="EB118" s="71"/>
      <c r="EC118" s="71"/>
      <c r="ED118" s="71"/>
      <c r="EE118" s="71"/>
      <c r="EF118" s="71"/>
      <c r="EG118" s="71"/>
      <c r="EH118" s="71"/>
      <c r="EI118" s="71"/>
      <c r="EJ118" s="71"/>
      <c r="EK118" s="71"/>
      <c r="EL118" s="71"/>
      <c r="EM118" s="71"/>
      <c r="EN118" s="71"/>
    </row>
    <row r="119" spans="1:144" s="67" customFormat="1" ht="14.25" customHeight="1" x14ac:dyDescent="0.2">
      <c r="A119" s="66"/>
      <c r="Q119" s="68"/>
      <c r="R119" s="68"/>
      <c r="S119" s="66"/>
      <c r="T119" s="66"/>
      <c r="AD119" s="68"/>
      <c r="AE119" s="68"/>
      <c r="AF119" s="66"/>
      <c r="AG119" s="66"/>
      <c r="AO119" s="171"/>
      <c r="AP119" s="171"/>
      <c r="AQ119" s="171"/>
      <c r="AR119" s="69"/>
      <c r="AS119" s="70"/>
      <c r="AT119" s="70"/>
      <c r="AU119" s="70"/>
      <c r="AV119" s="70"/>
      <c r="AW119" s="70"/>
      <c r="AX119" s="70"/>
      <c r="AY119" s="70"/>
      <c r="AZ119" s="70"/>
      <c r="BA119" s="70"/>
      <c r="BG119" s="66"/>
      <c r="BJ119" s="66"/>
      <c r="BK119" s="66"/>
      <c r="CB119" s="66"/>
      <c r="CC119" s="71"/>
      <c r="CD119" s="71"/>
      <c r="CE119" s="71"/>
      <c r="CF119" s="71"/>
      <c r="CG119" s="71"/>
      <c r="CH119" s="71"/>
      <c r="CI119" s="71"/>
      <c r="CJ119" s="71"/>
      <c r="CK119" s="71"/>
      <c r="CL119" s="71"/>
      <c r="CM119" s="71"/>
      <c r="CN119" s="71"/>
      <c r="CO119" s="71"/>
      <c r="CP119" s="71"/>
      <c r="CQ119" s="71"/>
      <c r="CR119" s="71"/>
      <c r="CS119" s="71"/>
      <c r="CT119" s="71"/>
      <c r="CU119" s="71"/>
      <c r="CV119" s="71"/>
      <c r="CW119" s="71"/>
      <c r="CX119" s="71"/>
      <c r="CY119" s="71"/>
      <c r="CZ119" s="71"/>
      <c r="DA119" s="71"/>
      <c r="DB119" s="71"/>
      <c r="DC119" s="71"/>
      <c r="DD119" s="71"/>
      <c r="DE119" s="71"/>
      <c r="DF119" s="71"/>
      <c r="DG119" s="71"/>
      <c r="DH119" s="71"/>
      <c r="DI119" s="71"/>
      <c r="DJ119" s="71"/>
      <c r="DK119" s="71"/>
      <c r="DL119" s="71"/>
      <c r="DM119" s="71"/>
      <c r="DN119" s="71"/>
      <c r="DO119" s="71"/>
      <c r="DP119" s="71"/>
      <c r="DQ119" s="71"/>
      <c r="DR119" s="71"/>
      <c r="DS119" s="71"/>
      <c r="DT119" s="71"/>
      <c r="DU119" s="71"/>
      <c r="DV119" s="71"/>
      <c r="DW119" s="71"/>
      <c r="DX119" s="71"/>
      <c r="DY119" s="71"/>
      <c r="DZ119" s="71"/>
      <c r="EA119" s="71"/>
      <c r="EB119" s="71"/>
      <c r="EC119" s="71"/>
      <c r="ED119" s="71"/>
      <c r="EE119" s="71"/>
      <c r="EF119" s="71"/>
      <c r="EG119" s="71"/>
      <c r="EH119" s="71"/>
      <c r="EI119" s="71"/>
      <c r="EJ119" s="71"/>
      <c r="EK119" s="71"/>
      <c r="EL119" s="71"/>
      <c r="EM119" s="71"/>
      <c r="EN119" s="71"/>
    </row>
    <row r="120" spans="1:144" s="67" customFormat="1" ht="14.25" customHeight="1" x14ac:dyDescent="0.2">
      <c r="A120" s="66"/>
      <c r="Q120" s="68"/>
      <c r="R120" s="68"/>
      <c r="S120" s="66"/>
      <c r="T120" s="66"/>
      <c r="AD120" s="68"/>
      <c r="AE120" s="68"/>
      <c r="AF120" s="66"/>
      <c r="AG120" s="66"/>
      <c r="AO120" s="171"/>
      <c r="AP120" s="171"/>
      <c r="AQ120" s="171"/>
      <c r="AR120" s="69"/>
      <c r="AS120" s="70"/>
      <c r="AT120" s="70"/>
      <c r="AU120" s="70"/>
      <c r="AV120" s="70"/>
      <c r="AW120" s="70"/>
      <c r="AX120" s="70"/>
      <c r="AY120" s="70"/>
      <c r="AZ120" s="70"/>
      <c r="BA120" s="70"/>
      <c r="BG120" s="66"/>
      <c r="BJ120" s="66"/>
      <c r="BK120" s="66"/>
      <c r="CB120" s="66"/>
      <c r="CC120" s="71"/>
      <c r="CD120" s="71"/>
      <c r="CE120" s="71"/>
      <c r="CF120" s="71"/>
      <c r="CG120" s="71"/>
      <c r="CH120" s="71"/>
      <c r="CI120" s="71"/>
      <c r="CJ120" s="71"/>
      <c r="CK120" s="71"/>
      <c r="CL120" s="71"/>
      <c r="CM120" s="71"/>
      <c r="CN120" s="71"/>
      <c r="CO120" s="71"/>
      <c r="CP120" s="71"/>
      <c r="CQ120" s="71"/>
      <c r="CR120" s="71"/>
      <c r="CS120" s="71"/>
      <c r="CT120" s="71"/>
      <c r="CU120" s="71"/>
      <c r="CV120" s="71"/>
      <c r="CW120" s="71"/>
      <c r="CX120" s="71"/>
      <c r="CY120" s="71"/>
      <c r="CZ120" s="71"/>
      <c r="DA120" s="71"/>
      <c r="DB120" s="71"/>
      <c r="DC120" s="71"/>
      <c r="DD120" s="71"/>
      <c r="DE120" s="71"/>
      <c r="DF120" s="71"/>
      <c r="DG120" s="71"/>
      <c r="DH120" s="71"/>
      <c r="DI120" s="71"/>
      <c r="DJ120" s="71"/>
      <c r="DK120" s="71"/>
      <c r="DL120" s="71"/>
      <c r="DM120" s="71"/>
      <c r="DN120" s="71"/>
      <c r="DO120" s="71"/>
      <c r="DP120" s="71"/>
      <c r="DQ120" s="71"/>
      <c r="DR120" s="71"/>
      <c r="DS120" s="71"/>
      <c r="DT120" s="71"/>
      <c r="DU120" s="71"/>
      <c r="DV120" s="71"/>
      <c r="DW120" s="71"/>
      <c r="DX120" s="71"/>
      <c r="DY120" s="71"/>
      <c r="DZ120" s="71"/>
      <c r="EA120" s="71"/>
      <c r="EB120" s="71"/>
      <c r="EC120" s="71"/>
      <c r="ED120" s="71"/>
      <c r="EE120" s="71"/>
      <c r="EF120" s="71"/>
      <c r="EG120" s="71"/>
      <c r="EH120" s="71"/>
      <c r="EI120" s="71"/>
      <c r="EJ120" s="71"/>
      <c r="EK120" s="71"/>
      <c r="EL120" s="71"/>
      <c r="EM120" s="71"/>
      <c r="EN120" s="71"/>
    </row>
    <row r="121" spans="1:144" s="67" customFormat="1" ht="14.25" customHeight="1" x14ac:dyDescent="0.2">
      <c r="A121" s="66"/>
      <c r="Q121" s="68"/>
      <c r="R121" s="68"/>
      <c r="S121" s="66"/>
      <c r="T121" s="66"/>
      <c r="AD121" s="68"/>
      <c r="AE121" s="68"/>
      <c r="AF121" s="66"/>
      <c r="AG121" s="66"/>
      <c r="AO121" s="171"/>
      <c r="AP121" s="171"/>
      <c r="AQ121" s="171"/>
      <c r="AR121" s="69"/>
      <c r="AS121" s="70"/>
      <c r="AT121" s="70"/>
      <c r="AU121" s="70"/>
      <c r="AV121" s="70"/>
      <c r="AW121" s="70"/>
      <c r="AX121" s="70"/>
      <c r="AY121" s="70"/>
      <c r="AZ121" s="70"/>
      <c r="BA121" s="70"/>
      <c r="BG121" s="66"/>
      <c r="BJ121" s="66"/>
      <c r="BK121" s="66"/>
      <c r="CB121" s="66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  <c r="DY121" s="71"/>
      <c r="DZ121" s="71"/>
      <c r="EA121" s="71"/>
      <c r="EB121" s="71"/>
      <c r="EC121" s="71"/>
      <c r="ED121" s="71"/>
      <c r="EE121" s="71"/>
      <c r="EF121" s="71"/>
      <c r="EG121" s="71"/>
      <c r="EH121" s="71"/>
      <c r="EI121" s="71"/>
      <c r="EJ121" s="71"/>
      <c r="EK121" s="71"/>
      <c r="EL121" s="71"/>
      <c r="EM121" s="71"/>
      <c r="EN121" s="71"/>
    </row>
    <row r="122" spans="1:144" s="67" customFormat="1" ht="14.25" customHeight="1" x14ac:dyDescent="0.2">
      <c r="A122" s="66"/>
      <c r="Q122" s="68"/>
      <c r="R122" s="68"/>
      <c r="S122" s="66"/>
      <c r="T122" s="66"/>
      <c r="AD122" s="68"/>
      <c r="AE122" s="68"/>
      <c r="AF122" s="66"/>
      <c r="AG122" s="66"/>
      <c r="AO122" s="171"/>
      <c r="AP122" s="171"/>
      <c r="AQ122" s="171"/>
      <c r="AR122" s="69"/>
      <c r="AS122" s="70"/>
      <c r="AT122" s="70"/>
      <c r="AU122" s="70"/>
      <c r="AV122" s="70"/>
      <c r="AW122" s="70"/>
      <c r="AX122" s="70"/>
      <c r="AY122" s="70"/>
      <c r="AZ122" s="70"/>
      <c r="BA122" s="70"/>
      <c r="BG122" s="66"/>
      <c r="BJ122" s="66"/>
      <c r="BK122" s="66"/>
      <c r="CB122" s="66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1"/>
      <c r="CV122" s="71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  <c r="DY122" s="71"/>
      <c r="DZ122" s="71"/>
      <c r="EA122" s="71"/>
      <c r="EB122" s="71"/>
      <c r="EC122" s="71"/>
      <c r="ED122" s="71"/>
      <c r="EE122" s="71"/>
      <c r="EF122" s="71"/>
      <c r="EG122" s="71"/>
      <c r="EH122" s="71"/>
      <c r="EI122" s="71"/>
      <c r="EJ122" s="71"/>
      <c r="EK122" s="71"/>
      <c r="EL122" s="71"/>
      <c r="EM122" s="71"/>
      <c r="EN122" s="71"/>
    </row>
    <row r="123" spans="1:144" s="67" customFormat="1" ht="14.25" customHeight="1" x14ac:dyDescent="0.2">
      <c r="A123" s="66"/>
      <c r="Q123" s="68"/>
      <c r="R123" s="68"/>
      <c r="S123" s="66"/>
      <c r="T123" s="66"/>
      <c r="AD123" s="68"/>
      <c r="AE123" s="68"/>
      <c r="AF123" s="66"/>
      <c r="AG123" s="66"/>
      <c r="AO123" s="171"/>
      <c r="AP123" s="171"/>
      <c r="AQ123" s="171"/>
      <c r="AR123" s="69"/>
      <c r="AS123" s="70"/>
      <c r="AT123" s="70"/>
      <c r="AU123" s="70"/>
      <c r="AV123" s="70"/>
      <c r="AW123" s="70"/>
      <c r="AX123" s="70"/>
      <c r="AY123" s="70"/>
      <c r="AZ123" s="70"/>
      <c r="BA123" s="70"/>
      <c r="BG123" s="66"/>
      <c r="BJ123" s="66"/>
      <c r="BK123" s="66"/>
      <c r="CB123" s="66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  <c r="CM123" s="71"/>
      <c r="CN123" s="71"/>
      <c r="CO123" s="71"/>
      <c r="CP123" s="71"/>
      <c r="CQ123" s="71"/>
      <c r="CR123" s="71"/>
      <c r="CS123" s="71"/>
      <c r="CT123" s="71"/>
      <c r="CU123" s="71"/>
      <c r="CV123" s="71"/>
      <c r="CW123" s="71"/>
      <c r="CX123" s="71"/>
      <c r="CY123" s="71"/>
      <c r="CZ123" s="71"/>
      <c r="DA123" s="71"/>
      <c r="DB123" s="71"/>
      <c r="DC123" s="71"/>
      <c r="DD123" s="71"/>
      <c r="DE123" s="71"/>
      <c r="DF123" s="71"/>
      <c r="DG123" s="71"/>
      <c r="DH123" s="71"/>
      <c r="DI123" s="71"/>
      <c r="DJ123" s="71"/>
      <c r="DK123" s="71"/>
      <c r="DL123" s="71"/>
      <c r="DM123" s="71"/>
      <c r="DN123" s="71"/>
      <c r="DO123" s="71"/>
      <c r="DP123" s="71"/>
      <c r="DQ123" s="71"/>
      <c r="DR123" s="71"/>
      <c r="DS123" s="71"/>
      <c r="DT123" s="71"/>
      <c r="DU123" s="71"/>
      <c r="DV123" s="71"/>
      <c r="DW123" s="71"/>
      <c r="DX123" s="71"/>
      <c r="DY123" s="71"/>
      <c r="DZ123" s="71"/>
      <c r="EA123" s="71"/>
      <c r="EB123" s="71"/>
      <c r="EC123" s="71"/>
      <c r="ED123" s="71"/>
      <c r="EE123" s="71"/>
      <c r="EF123" s="71"/>
      <c r="EG123" s="71"/>
      <c r="EH123" s="71"/>
      <c r="EI123" s="71"/>
      <c r="EJ123" s="71"/>
      <c r="EK123" s="71"/>
      <c r="EL123" s="71"/>
      <c r="EM123" s="71"/>
      <c r="EN123" s="71"/>
    </row>
    <row r="124" spans="1:144" s="67" customFormat="1" ht="14.25" customHeight="1" x14ac:dyDescent="0.2">
      <c r="A124" s="66"/>
      <c r="Q124" s="68"/>
      <c r="R124" s="68"/>
      <c r="S124" s="66"/>
      <c r="T124" s="66"/>
      <c r="AD124" s="68"/>
      <c r="AE124" s="68"/>
      <c r="AF124" s="66"/>
      <c r="AG124" s="66"/>
      <c r="AO124" s="171"/>
      <c r="AP124" s="171"/>
      <c r="AQ124" s="171"/>
      <c r="AR124" s="69"/>
      <c r="AS124" s="70"/>
      <c r="AT124" s="70"/>
      <c r="AU124" s="70"/>
      <c r="AV124" s="70"/>
      <c r="AW124" s="70"/>
      <c r="AX124" s="70"/>
      <c r="AY124" s="70"/>
      <c r="AZ124" s="70"/>
      <c r="BA124" s="70"/>
      <c r="BG124" s="66"/>
      <c r="BJ124" s="66"/>
      <c r="BK124" s="66"/>
      <c r="CB124" s="66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  <c r="CM124" s="71"/>
      <c r="CN124" s="71"/>
      <c r="CO124" s="71"/>
      <c r="CP124" s="71"/>
      <c r="CQ124" s="71"/>
      <c r="CR124" s="71"/>
      <c r="CS124" s="71"/>
      <c r="CT124" s="71"/>
      <c r="CU124" s="71"/>
      <c r="CV124" s="71"/>
      <c r="CW124" s="71"/>
      <c r="CX124" s="71"/>
      <c r="CY124" s="71"/>
      <c r="CZ124" s="71"/>
      <c r="DA124" s="71"/>
      <c r="DB124" s="71"/>
      <c r="DC124" s="71"/>
      <c r="DD124" s="71"/>
      <c r="DE124" s="71"/>
      <c r="DF124" s="71"/>
      <c r="DG124" s="71"/>
      <c r="DH124" s="71"/>
      <c r="DI124" s="71"/>
      <c r="DJ124" s="71"/>
      <c r="DK124" s="71"/>
      <c r="DL124" s="71"/>
      <c r="DM124" s="71"/>
      <c r="DN124" s="71"/>
      <c r="DO124" s="71"/>
      <c r="DP124" s="71"/>
      <c r="DQ124" s="71"/>
      <c r="DR124" s="71"/>
      <c r="DS124" s="71"/>
      <c r="DT124" s="71"/>
      <c r="DU124" s="71"/>
      <c r="DV124" s="71"/>
      <c r="DW124" s="71"/>
      <c r="DX124" s="71"/>
      <c r="DY124" s="71"/>
      <c r="DZ124" s="71"/>
      <c r="EA124" s="71"/>
      <c r="EB124" s="71"/>
      <c r="EC124" s="71"/>
      <c r="ED124" s="71"/>
      <c r="EE124" s="71"/>
      <c r="EF124" s="71"/>
      <c r="EG124" s="71"/>
      <c r="EH124" s="71"/>
      <c r="EI124" s="71"/>
      <c r="EJ124" s="71"/>
      <c r="EK124" s="71"/>
      <c r="EL124" s="71"/>
      <c r="EM124" s="71"/>
      <c r="EN124" s="71"/>
    </row>
    <row r="125" spans="1:144" s="67" customFormat="1" ht="14.25" customHeight="1" x14ac:dyDescent="0.2">
      <c r="A125" s="66"/>
      <c r="Q125" s="68"/>
      <c r="R125" s="68"/>
      <c r="S125" s="66"/>
      <c r="T125" s="66"/>
      <c r="AD125" s="68"/>
      <c r="AE125" s="68"/>
      <c r="AF125" s="66"/>
      <c r="AG125" s="66"/>
      <c r="AO125" s="171"/>
      <c r="AP125" s="171"/>
      <c r="AQ125" s="171"/>
      <c r="AR125" s="69"/>
      <c r="AS125" s="70"/>
      <c r="AT125" s="70"/>
      <c r="AU125" s="70"/>
      <c r="AV125" s="70"/>
      <c r="AW125" s="70"/>
      <c r="AX125" s="70"/>
      <c r="AY125" s="70"/>
      <c r="AZ125" s="70"/>
      <c r="BA125" s="70"/>
      <c r="BG125" s="66"/>
      <c r="BJ125" s="66"/>
      <c r="BK125" s="66"/>
      <c r="CB125" s="66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  <c r="DT125" s="71"/>
      <c r="DU125" s="71"/>
      <c r="DV125" s="71"/>
      <c r="DW125" s="71"/>
      <c r="DX125" s="71"/>
      <c r="DY125" s="71"/>
      <c r="DZ125" s="71"/>
      <c r="EA125" s="71"/>
      <c r="EB125" s="71"/>
      <c r="EC125" s="71"/>
      <c r="ED125" s="71"/>
      <c r="EE125" s="71"/>
      <c r="EF125" s="71"/>
      <c r="EG125" s="71"/>
      <c r="EH125" s="71"/>
      <c r="EI125" s="71"/>
      <c r="EJ125" s="71"/>
      <c r="EK125" s="71"/>
      <c r="EL125" s="71"/>
      <c r="EM125" s="71"/>
      <c r="EN125" s="71"/>
    </row>
    <row r="126" spans="1:144" s="67" customFormat="1" ht="14.25" customHeight="1" x14ac:dyDescent="0.2">
      <c r="A126" s="66"/>
      <c r="Q126" s="68"/>
      <c r="R126" s="68"/>
      <c r="S126" s="66"/>
      <c r="T126" s="66"/>
      <c r="AD126" s="68"/>
      <c r="AE126" s="68"/>
      <c r="AF126" s="66"/>
      <c r="AG126" s="66"/>
      <c r="AO126" s="171"/>
      <c r="AP126" s="171"/>
      <c r="AQ126" s="171"/>
      <c r="AR126" s="69"/>
      <c r="AS126" s="70"/>
      <c r="AT126" s="70"/>
      <c r="AU126" s="70"/>
      <c r="AV126" s="70"/>
      <c r="AW126" s="70"/>
      <c r="AX126" s="70"/>
      <c r="AY126" s="70"/>
      <c r="AZ126" s="70"/>
      <c r="BA126" s="70"/>
      <c r="BG126" s="66"/>
      <c r="BJ126" s="66"/>
      <c r="BK126" s="66"/>
      <c r="CB126" s="66"/>
      <c r="CC126" s="71"/>
      <c r="CD126" s="71"/>
      <c r="CE126" s="71"/>
      <c r="CF126" s="71"/>
      <c r="CG126" s="71"/>
      <c r="CH126" s="71"/>
      <c r="CI126" s="71"/>
      <c r="CJ126" s="71"/>
      <c r="CK126" s="71"/>
      <c r="CL126" s="71"/>
      <c r="CM126" s="71"/>
      <c r="CN126" s="71"/>
      <c r="CO126" s="71"/>
      <c r="CP126" s="71"/>
      <c r="CQ126" s="71"/>
      <c r="CR126" s="71"/>
      <c r="CS126" s="71"/>
      <c r="CT126" s="71"/>
      <c r="CU126" s="71"/>
      <c r="CV126" s="71"/>
      <c r="CW126" s="71"/>
      <c r="CX126" s="71"/>
      <c r="CY126" s="71"/>
      <c r="CZ126" s="71"/>
      <c r="DA126" s="71"/>
      <c r="DB126" s="71"/>
      <c r="DC126" s="71"/>
      <c r="DD126" s="71"/>
      <c r="DE126" s="71"/>
      <c r="DF126" s="71"/>
      <c r="DG126" s="71"/>
      <c r="DH126" s="71"/>
      <c r="DI126" s="71"/>
      <c r="DJ126" s="71"/>
      <c r="DK126" s="71"/>
      <c r="DL126" s="71"/>
      <c r="DM126" s="71"/>
      <c r="DN126" s="71"/>
      <c r="DO126" s="71"/>
      <c r="DP126" s="71"/>
      <c r="DQ126" s="71"/>
      <c r="DR126" s="71"/>
      <c r="DS126" s="71"/>
      <c r="DT126" s="71"/>
      <c r="DU126" s="71"/>
      <c r="DV126" s="71"/>
      <c r="DW126" s="71"/>
      <c r="DX126" s="71"/>
      <c r="DY126" s="71"/>
      <c r="DZ126" s="71"/>
      <c r="EA126" s="71"/>
      <c r="EB126" s="71"/>
      <c r="EC126" s="71"/>
      <c r="ED126" s="71"/>
      <c r="EE126" s="71"/>
      <c r="EF126" s="71"/>
      <c r="EG126" s="71"/>
      <c r="EH126" s="71"/>
      <c r="EI126" s="71"/>
      <c r="EJ126" s="71"/>
      <c r="EK126" s="71"/>
      <c r="EL126" s="71"/>
      <c r="EM126" s="71"/>
      <c r="EN126" s="71"/>
    </row>
    <row r="127" spans="1:144" s="88" customFormat="1" ht="14.25" customHeight="1" x14ac:dyDescent="0.2">
      <c r="A127" s="87"/>
      <c r="Q127" s="89"/>
      <c r="R127" s="89"/>
      <c r="S127" s="87"/>
      <c r="T127" s="87"/>
      <c r="AD127" s="89"/>
      <c r="AE127" s="89"/>
      <c r="AF127" s="87"/>
      <c r="AG127" s="87"/>
      <c r="AO127" s="175"/>
      <c r="AP127" s="175"/>
      <c r="AQ127" s="175"/>
      <c r="BG127" s="87"/>
      <c r="BJ127" s="87"/>
      <c r="BK127" s="87"/>
      <c r="CB127" s="87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  <c r="DE127" s="90"/>
      <c r="DF127" s="90"/>
      <c r="DG127" s="90"/>
      <c r="DH127" s="90"/>
      <c r="DI127" s="90"/>
      <c r="DJ127" s="90"/>
      <c r="DK127" s="90"/>
      <c r="DL127" s="90"/>
      <c r="DM127" s="90"/>
      <c r="DN127" s="90"/>
      <c r="DO127" s="90"/>
      <c r="DP127" s="90"/>
      <c r="DQ127" s="90"/>
      <c r="DR127" s="90"/>
      <c r="DS127" s="90"/>
      <c r="DT127" s="90"/>
      <c r="DU127" s="90"/>
      <c r="DV127" s="90"/>
      <c r="DW127" s="90"/>
      <c r="DX127" s="90"/>
      <c r="DY127" s="90"/>
      <c r="DZ127" s="90"/>
      <c r="EA127" s="90"/>
      <c r="EB127" s="90"/>
      <c r="EC127" s="90"/>
      <c r="ED127" s="90"/>
      <c r="EE127" s="90"/>
      <c r="EF127" s="90"/>
      <c r="EG127" s="90"/>
      <c r="EH127" s="90"/>
      <c r="EI127" s="90"/>
      <c r="EJ127" s="90"/>
      <c r="EK127" s="90"/>
      <c r="EL127" s="90"/>
      <c r="EM127" s="90"/>
      <c r="EN127" s="90"/>
    </row>
    <row r="128" spans="1:144" s="67" customFormat="1" ht="14.25" customHeight="1" x14ac:dyDescent="0.2">
      <c r="A128" s="66"/>
      <c r="Q128" s="68"/>
      <c r="R128" s="68"/>
      <c r="S128" s="66"/>
      <c r="T128" s="66"/>
      <c r="AD128" s="68"/>
      <c r="AE128" s="68"/>
      <c r="AF128" s="66"/>
      <c r="AG128" s="66"/>
      <c r="AO128" s="171"/>
      <c r="AP128" s="171"/>
      <c r="AQ128" s="171"/>
      <c r="AR128" s="69"/>
      <c r="AS128" s="70"/>
      <c r="AT128" s="70"/>
      <c r="AU128" s="70"/>
      <c r="AV128" s="70"/>
      <c r="AW128" s="70"/>
      <c r="AX128" s="70"/>
      <c r="AY128" s="70"/>
      <c r="AZ128" s="70"/>
      <c r="BA128" s="70"/>
      <c r="BG128" s="66"/>
      <c r="BJ128" s="66"/>
      <c r="BK128" s="66"/>
      <c r="CB128" s="66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  <c r="CT128" s="71"/>
      <c r="CU128" s="71"/>
      <c r="CV128" s="71"/>
      <c r="CW128" s="71"/>
      <c r="CX128" s="71"/>
      <c r="CY128" s="71"/>
      <c r="CZ128" s="71"/>
      <c r="DA128" s="71"/>
      <c r="DB128" s="71"/>
      <c r="DC128" s="71"/>
      <c r="DD128" s="71"/>
      <c r="DE128" s="71"/>
      <c r="DF128" s="71"/>
      <c r="DG128" s="71"/>
      <c r="DH128" s="71"/>
      <c r="DI128" s="71"/>
      <c r="DJ128" s="71"/>
      <c r="DK128" s="71"/>
      <c r="DL128" s="71"/>
      <c r="DM128" s="71"/>
      <c r="DN128" s="71"/>
      <c r="DO128" s="71"/>
      <c r="DP128" s="71"/>
      <c r="DQ128" s="71"/>
      <c r="DR128" s="71"/>
      <c r="DS128" s="71"/>
      <c r="DT128" s="71"/>
      <c r="DU128" s="71"/>
      <c r="DV128" s="71"/>
      <c r="DW128" s="71"/>
      <c r="DX128" s="71"/>
      <c r="DY128" s="71"/>
      <c r="DZ128" s="71"/>
      <c r="EA128" s="71"/>
      <c r="EB128" s="71"/>
      <c r="EC128" s="71"/>
      <c r="ED128" s="71"/>
      <c r="EE128" s="71"/>
      <c r="EF128" s="71"/>
      <c r="EG128" s="71"/>
      <c r="EH128" s="71"/>
      <c r="EI128" s="71"/>
      <c r="EJ128" s="71"/>
      <c r="EK128" s="71"/>
      <c r="EL128" s="71"/>
      <c r="EM128" s="71"/>
      <c r="EN128" s="71"/>
    </row>
    <row r="129" spans="1:144" s="67" customFormat="1" ht="14.25" customHeight="1" x14ac:dyDescent="0.2">
      <c r="A129" s="66"/>
      <c r="Q129" s="68"/>
      <c r="R129" s="68"/>
      <c r="S129" s="66"/>
      <c r="T129" s="66"/>
      <c r="AD129" s="68"/>
      <c r="AE129" s="68"/>
      <c r="AF129" s="66"/>
      <c r="AG129" s="66"/>
      <c r="AO129" s="171"/>
      <c r="AP129" s="171"/>
      <c r="AQ129" s="171"/>
      <c r="AR129" s="69"/>
      <c r="AS129" s="70"/>
      <c r="AT129" s="70"/>
      <c r="AU129" s="70"/>
      <c r="AV129" s="70"/>
      <c r="AW129" s="70"/>
      <c r="AX129" s="70"/>
      <c r="AY129" s="70"/>
      <c r="AZ129" s="70"/>
      <c r="BA129" s="70"/>
      <c r="BG129" s="66"/>
      <c r="BJ129" s="66"/>
      <c r="BK129" s="66"/>
      <c r="CB129" s="66"/>
      <c r="CC129" s="71"/>
      <c r="CD129" s="71"/>
      <c r="CE129" s="71"/>
      <c r="CF129" s="71"/>
      <c r="CG129" s="71"/>
      <c r="CH129" s="71"/>
      <c r="CI129" s="71"/>
      <c r="CJ129" s="71"/>
      <c r="CK129" s="71"/>
      <c r="CL129" s="71"/>
      <c r="CM129" s="71"/>
      <c r="CN129" s="71"/>
      <c r="CO129" s="71"/>
      <c r="CP129" s="71"/>
      <c r="CQ129" s="71"/>
      <c r="CR129" s="71"/>
      <c r="CS129" s="71"/>
      <c r="CT129" s="71"/>
      <c r="CU129" s="71"/>
      <c r="CV129" s="71"/>
      <c r="CW129" s="71"/>
      <c r="CX129" s="71"/>
      <c r="CY129" s="71"/>
      <c r="CZ129" s="71"/>
      <c r="DA129" s="71"/>
      <c r="DB129" s="71"/>
      <c r="DC129" s="71"/>
      <c r="DD129" s="71"/>
      <c r="DE129" s="71"/>
      <c r="DF129" s="71"/>
      <c r="DG129" s="71"/>
      <c r="DH129" s="71"/>
      <c r="DI129" s="71"/>
      <c r="DJ129" s="71"/>
      <c r="DK129" s="71"/>
      <c r="DL129" s="71"/>
      <c r="DM129" s="71"/>
      <c r="DN129" s="71"/>
      <c r="DO129" s="71"/>
      <c r="DP129" s="71"/>
      <c r="DQ129" s="71"/>
      <c r="DR129" s="71"/>
      <c r="DS129" s="71"/>
      <c r="DT129" s="71"/>
      <c r="DU129" s="71"/>
      <c r="DV129" s="71"/>
      <c r="DW129" s="71"/>
      <c r="DX129" s="71"/>
      <c r="DY129" s="71"/>
      <c r="DZ129" s="71"/>
      <c r="EA129" s="71"/>
      <c r="EB129" s="71"/>
      <c r="EC129" s="71"/>
      <c r="ED129" s="71"/>
      <c r="EE129" s="71"/>
      <c r="EF129" s="71"/>
      <c r="EG129" s="71"/>
      <c r="EH129" s="71"/>
      <c r="EI129" s="71"/>
      <c r="EJ129" s="71"/>
      <c r="EK129" s="71"/>
      <c r="EL129" s="71"/>
      <c r="EM129" s="71"/>
      <c r="EN129" s="71"/>
    </row>
    <row r="130" spans="1:144" s="67" customFormat="1" ht="14.25" customHeight="1" x14ac:dyDescent="0.2">
      <c r="A130" s="66"/>
      <c r="Q130" s="68"/>
      <c r="R130" s="68"/>
      <c r="S130" s="66"/>
      <c r="T130" s="66"/>
      <c r="AD130" s="68"/>
      <c r="AE130" s="68"/>
      <c r="AF130" s="66"/>
      <c r="AG130" s="66"/>
      <c r="AO130" s="171"/>
      <c r="AP130" s="171"/>
      <c r="AQ130" s="171"/>
      <c r="AR130" s="69"/>
      <c r="AS130" s="70"/>
      <c r="AT130" s="70"/>
      <c r="AU130" s="70"/>
      <c r="AV130" s="70"/>
      <c r="AW130" s="70"/>
      <c r="AX130" s="70"/>
      <c r="AY130" s="70"/>
      <c r="AZ130" s="70"/>
      <c r="BA130" s="70"/>
      <c r="BG130" s="66"/>
      <c r="BJ130" s="66"/>
      <c r="BK130" s="66"/>
      <c r="CB130" s="66"/>
      <c r="CC130" s="71"/>
      <c r="CD130" s="71"/>
      <c r="CE130" s="71"/>
      <c r="CF130" s="71"/>
      <c r="CG130" s="71"/>
      <c r="CH130" s="71"/>
      <c r="CI130" s="71"/>
      <c r="CJ130" s="71"/>
      <c r="CK130" s="71"/>
      <c r="CL130" s="71"/>
      <c r="CM130" s="71"/>
      <c r="CN130" s="71"/>
      <c r="CO130" s="71"/>
      <c r="CP130" s="71"/>
      <c r="CQ130" s="71"/>
      <c r="CR130" s="71"/>
      <c r="CS130" s="71"/>
      <c r="CT130" s="71"/>
      <c r="CU130" s="71"/>
      <c r="CV130" s="71"/>
      <c r="CW130" s="71"/>
      <c r="CX130" s="71"/>
      <c r="CY130" s="71"/>
      <c r="CZ130" s="71"/>
      <c r="DA130" s="71"/>
      <c r="DB130" s="71"/>
      <c r="DC130" s="71"/>
      <c r="DD130" s="71"/>
      <c r="DE130" s="71"/>
      <c r="DF130" s="71"/>
      <c r="DG130" s="71"/>
      <c r="DH130" s="71"/>
      <c r="DI130" s="71"/>
      <c r="DJ130" s="71"/>
      <c r="DK130" s="71"/>
      <c r="DL130" s="71"/>
      <c r="DM130" s="71"/>
      <c r="DN130" s="71"/>
      <c r="DO130" s="71"/>
      <c r="DP130" s="71"/>
      <c r="DQ130" s="71"/>
      <c r="DR130" s="71"/>
      <c r="DS130" s="71"/>
      <c r="DT130" s="71"/>
      <c r="DU130" s="71"/>
      <c r="DV130" s="71"/>
      <c r="DW130" s="71"/>
      <c r="DX130" s="71"/>
      <c r="DY130" s="71"/>
      <c r="DZ130" s="71"/>
      <c r="EA130" s="71"/>
      <c r="EB130" s="71"/>
      <c r="EC130" s="71"/>
      <c r="ED130" s="71"/>
      <c r="EE130" s="71"/>
      <c r="EF130" s="71"/>
      <c r="EG130" s="71"/>
      <c r="EH130" s="71"/>
      <c r="EI130" s="71"/>
      <c r="EJ130" s="71"/>
      <c r="EK130" s="71"/>
      <c r="EL130" s="71"/>
      <c r="EM130" s="71"/>
      <c r="EN130" s="71"/>
    </row>
    <row r="131" spans="1:144" s="67" customFormat="1" ht="14.25" customHeight="1" x14ac:dyDescent="0.2">
      <c r="A131" s="66"/>
      <c r="Q131" s="68"/>
      <c r="R131" s="68"/>
      <c r="S131" s="66"/>
      <c r="T131" s="66"/>
      <c r="AD131" s="68"/>
      <c r="AE131" s="68"/>
      <c r="AF131" s="66"/>
      <c r="AG131" s="66"/>
      <c r="AO131" s="171"/>
      <c r="AP131" s="171"/>
      <c r="AQ131" s="171"/>
      <c r="AR131" s="69"/>
      <c r="AS131" s="70"/>
      <c r="AT131" s="70"/>
      <c r="AU131" s="70"/>
      <c r="AV131" s="70"/>
      <c r="AW131" s="70"/>
      <c r="AX131" s="70"/>
      <c r="AY131" s="70"/>
      <c r="AZ131" s="70"/>
      <c r="BA131" s="70"/>
      <c r="BG131" s="66"/>
      <c r="BJ131" s="66"/>
      <c r="BK131" s="66"/>
      <c r="CB131" s="66"/>
      <c r="CC131" s="71"/>
      <c r="CD131" s="71"/>
      <c r="CE131" s="71"/>
      <c r="CF131" s="71"/>
      <c r="CG131" s="71"/>
      <c r="CH131" s="71"/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  <c r="CT131" s="71"/>
      <c r="CU131" s="71"/>
      <c r="CV131" s="71"/>
      <c r="CW131" s="71"/>
      <c r="CX131" s="71"/>
      <c r="CY131" s="71"/>
      <c r="CZ131" s="71"/>
      <c r="DA131" s="71"/>
      <c r="DB131" s="71"/>
      <c r="DC131" s="71"/>
      <c r="DD131" s="71"/>
      <c r="DE131" s="71"/>
      <c r="DF131" s="71"/>
      <c r="DG131" s="71"/>
      <c r="DH131" s="71"/>
      <c r="DI131" s="71"/>
      <c r="DJ131" s="71"/>
      <c r="DK131" s="71"/>
      <c r="DL131" s="71"/>
      <c r="DM131" s="71"/>
      <c r="DN131" s="71"/>
      <c r="DO131" s="71"/>
      <c r="DP131" s="71"/>
      <c r="DQ131" s="71"/>
      <c r="DR131" s="71"/>
      <c r="DS131" s="71"/>
      <c r="DT131" s="71"/>
      <c r="DU131" s="71"/>
      <c r="DV131" s="71"/>
      <c r="DW131" s="71"/>
      <c r="DX131" s="71"/>
      <c r="DY131" s="71"/>
      <c r="DZ131" s="71"/>
      <c r="EA131" s="71"/>
      <c r="EB131" s="71"/>
      <c r="EC131" s="71"/>
      <c r="ED131" s="71"/>
      <c r="EE131" s="71"/>
      <c r="EF131" s="71"/>
      <c r="EG131" s="71"/>
      <c r="EH131" s="71"/>
      <c r="EI131" s="71"/>
      <c r="EJ131" s="71"/>
      <c r="EK131" s="71"/>
      <c r="EL131" s="71"/>
      <c r="EM131" s="71"/>
      <c r="EN131" s="71"/>
    </row>
    <row r="132" spans="1:144" s="67" customFormat="1" ht="14.25" customHeight="1" x14ac:dyDescent="0.2">
      <c r="A132" s="66"/>
      <c r="Q132" s="68"/>
      <c r="R132" s="68"/>
      <c r="S132" s="66"/>
      <c r="T132" s="66"/>
      <c r="AD132" s="68"/>
      <c r="AE132" s="68"/>
      <c r="AF132" s="66"/>
      <c r="AG132" s="66"/>
      <c r="AO132" s="171"/>
      <c r="AP132" s="171"/>
      <c r="AQ132" s="171"/>
      <c r="AR132" s="69"/>
      <c r="AS132" s="70"/>
      <c r="AT132" s="70"/>
      <c r="AU132" s="70"/>
      <c r="AV132" s="70"/>
      <c r="AW132" s="70"/>
      <c r="AX132" s="70"/>
      <c r="AY132" s="70"/>
      <c r="AZ132" s="70"/>
      <c r="BA132" s="70"/>
      <c r="BG132" s="66"/>
      <c r="BJ132" s="66"/>
      <c r="BK132" s="66"/>
      <c r="CB132" s="66"/>
      <c r="CC132" s="71"/>
      <c r="CD132" s="71"/>
      <c r="CE132" s="71"/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1"/>
      <c r="CV132" s="71"/>
      <c r="CW132" s="71"/>
      <c r="CX132" s="71"/>
      <c r="CY132" s="71"/>
      <c r="CZ132" s="71"/>
      <c r="DA132" s="71"/>
      <c r="DB132" s="71"/>
      <c r="DC132" s="71"/>
      <c r="DD132" s="71"/>
      <c r="DE132" s="71"/>
      <c r="DF132" s="71"/>
      <c r="DG132" s="71"/>
      <c r="DH132" s="71"/>
      <c r="DI132" s="71"/>
      <c r="DJ132" s="71"/>
      <c r="DK132" s="71"/>
      <c r="DL132" s="71"/>
      <c r="DM132" s="71"/>
      <c r="DN132" s="71"/>
      <c r="DO132" s="71"/>
      <c r="DP132" s="71"/>
      <c r="DQ132" s="71"/>
      <c r="DR132" s="71"/>
      <c r="DS132" s="71"/>
      <c r="DT132" s="71"/>
      <c r="DU132" s="71"/>
      <c r="DV132" s="71"/>
      <c r="DW132" s="71"/>
      <c r="DX132" s="71"/>
      <c r="DY132" s="71"/>
      <c r="DZ132" s="71"/>
      <c r="EA132" s="71"/>
      <c r="EB132" s="71"/>
      <c r="EC132" s="71"/>
      <c r="ED132" s="71"/>
      <c r="EE132" s="71"/>
      <c r="EF132" s="71"/>
      <c r="EG132" s="71"/>
      <c r="EH132" s="71"/>
      <c r="EI132" s="71"/>
      <c r="EJ132" s="71"/>
      <c r="EK132" s="71"/>
      <c r="EL132" s="71"/>
      <c r="EM132" s="71"/>
      <c r="EN132" s="71"/>
    </row>
    <row r="133" spans="1:144" s="67" customFormat="1" ht="14.25" customHeight="1" x14ac:dyDescent="0.2">
      <c r="A133" s="66"/>
      <c r="Q133" s="68"/>
      <c r="R133" s="68"/>
      <c r="S133" s="66"/>
      <c r="T133" s="66"/>
      <c r="AD133" s="68"/>
      <c r="AE133" s="68"/>
      <c r="AF133" s="66"/>
      <c r="AG133" s="66"/>
      <c r="AO133" s="171"/>
      <c r="AP133" s="171"/>
      <c r="AQ133" s="171"/>
      <c r="AR133" s="69"/>
      <c r="AS133" s="70"/>
      <c r="AT133" s="70"/>
      <c r="AU133" s="70"/>
      <c r="AV133" s="70"/>
      <c r="AW133" s="70"/>
      <c r="AX133" s="70"/>
      <c r="AY133" s="70"/>
      <c r="AZ133" s="70"/>
      <c r="BA133" s="70"/>
      <c r="BG133" s="66"/>
      <c r="BJ133" s="66"/>
      <c r="BK133" s="66"/>
      <c r="CB133" s="66"/>
      <c r="CC133" s="71"/>
      <c r="CD133" s="71"/>
      <c r="CE133" s="71"/>
      <c r="CF133" s="71"/>
      <c r="CG133" s="71"/>
      <c r="CH133" s="71"/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  <c r="CT133" s="71"/>
      <c r="CU133" s="71"/>
      <c r="CV133" s="71"/>
      <c r="CW133" s="71"/>
      <c r="CX133" s="71"/>
      <c r="CY133" s="71"/>
      <c r="CZ133" s="71"/>
      <c r="DA133" s="71"/>
      <c r="DB133" s="71"/>
      <c r="DC133" s="71"/>
      <c r="DD133" s="71"/>
      <c r="DE133" s="71"/>
      <c r="DF133" s="71"/>
      <c r="DG133" s="71"/>
      <c r="DH133" s="71"/>
      <c r="DI133" s="71"/>
      <c r="DJ133" s="71"/>
      <c r="DK133" s="71"/>
      <c r="DL133" s="71"/>
      <c r="DM133" s="71"/>
      <c r="DN133" s="71"/>
      <c r="DO133" s="71"/>
      <c r="DP133" s="71"/>
      <c r="DQ133" s="71"/>
      <c r="DR133" s="71"/>
      <c r="DS133" s="71"/>
      <c r="DT133" s="71"/>
      <c r="DU133" s="71"/>
      <c r="DV133" s="71"/>
      <c r="DW133" s="71"/>
      <c r="DX133" s="71"/>
      <c r="DY133" s="71"/>
      <c r="DZ133" s="71"/>
      <c r="EA133" s="71"/>
      <c r="EB133" s="71"/>
      <c r="EC133" s="71"/>
      <c r="ED133" s="71"/>
      <c r="EE133" s="71"/>
      <c r="EF133" s="71"/>
      <c r="EG133" s="71"/>
      <c r="EH133" s="71"/>
      <c r="EI133" s="71"/>
      <c r="EJ133" s="71"/>
      <c r="EK133" s="71"/>
      <c r="EL133" s="71"/>
      <c r="EM133" s="71"/>
      <c r="EN133" s="71"/>
    </row>
    <row r="134" spans="1:144" s="67" customFormat="1" ht="14.25" customHeight="1" x14ac:dyDescent="0.2">
      <c r="A134" s="66"/>
      <c r="Q134" s="68"/>
      <c r="R134" s="68"/>
      <c r="S134" s="66"/>
      <c r="T134" s="66"/>
      <c r="AD134" s="68"/>
      <c r="AE134" s="68"/>
      <c r="AF134" s="66"/>
      <c r="AG134" s="66"/>
      <c r="AO134" s="171"/>
      <c r="AP134" s="171"/>
      <c r="AQ134" s="171"/>
      <c r="AR134" s="69"/>
      <c r="AS134" s="70"/>
      <c r="AT134" s="70"/>
      <c r="AU134" s="70"/>
      <c r="AV134" s="70"/>
      <c r="AW134" s="70"/>
      <c r="AX134" s="70"/>
      <c r="AY134" s="70"/>
      <c r="AZ134" s="70"/>
      <c r="BA134" s="70"/>
      <c r="BG134" s="66"/>
      <c r="BJ134" s="66"/>
      <c r="BK134" s="66"/>
      <c r="CB134" s="66"/>
      <c r="CC134" s="71"/>
      <c r="CD134" s="71"/>
      <c r="CE134" s="71"/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1"/>
      <c r="CV134" s="71"/>
      <c r="CW134" s="71"/>
      <c r="CX134" s="71"/>
      <c r="CY134" s="71"/>
      <c r="CZ134" s="71"/>
      <c r="DA134" s="71"/>
      <c r="DB134" s="71"/>
      <c r="DC134" s="71"/>
      <c r="DD134" s="71"/>
      <c r="DE134" s="71"/>
      <c r="DF134" s="71"/>
      <c r="DG134" s="71"/>
      <c r="DH134" s="71"/>
      <c r="DI134" s="71"/>
      <c r="DJ134" s="71"/>
      <c r="DK134" s="71"/>
      <c r="DL134" s="71"/>
      <c r="DM134" s="71"/>
      <c r="DN134" s="71"/>
      <c r="DO134" s="71"/>
      <c r="DP134" s="71"/>
      <c r="DQ134" s="71"/>
      <c r="DR134" s="71"/>
      <c r="DS134" s="71"/>
      <c r="DT134" s="71"/>
      <c r="DU134" s="71"/>
      <c r="DV134" s="71"/>
      <c r="DW134" s="71"/>
      <c r="DX134" s="71"/>
      <c r="DY134" s="71"/>
      <c r="DZ134" s="71"/>
      <c r="EA134" s="71"/>
      <c r="EB134" s="71"/>
      <c r="EC134" s="71"/>
      <c r="ED134" s="71"/>
      <c r="EE134" s="71"/>
      <c r="EF134" s="71"/>
      <c r="EG134" s="71"/>
      <c r="EH134" s="71"/>
      <c r="EI134" s="71"/>
      <c r="EJ134" s="71"/>
      <c r="EK134" s="71"/>
      <c r="EL134" s="71"/>
      <c r="EM134" s="71"/>
      <c r="EN134" s="71"/>
    </row>
    <row r="135" spans="1:144" s="67" customFormat="1" ht="14.25" customHeight="1" x14ac:dyDescent="0.2">
      <c r="A135" s="66"/>
      <c r="Q135" s="68"/>
      <c r="R135" s="68"/>
      <c r="S135" s="66"/>
      <c r="T135" s="66"/>
      <c r="AD135" s="68"/>
      <c r="AE135" s="68"/>
      <c r="AF135" s="66"/>
      <c r="AG135" s="66"/>
      <c r="AO135" s="171"/>
      <c r="AP135" s="171"/>
      <c r="AQ135" s="171"/>
      <c r="AR135" s="69"/>
      <c r="AS135" s="70"/>
      <c r="AT135" s="70"/>
      <c r="AU135" s="70"/>
      <c r="AV135" s="70"/>
      <c r="AW135" s="70"/>
      <c r="AX135" s="70"/>
      <c r="AY135" s="70"/>
      <c r="AZ135" s="70"/>
      <c r="BA135" s="70"/>
      <c r="BG135" s="66"/>
      <c r="BJ135" s="66"/>
      <c r="BK135" s="66"/>
      <c r="CB135" s="66"/>
      <c r="CC135" s="71"/>
      <c r="CD135" s="71"/>
      <c r="CE135" s="71"/>
      <c r="CF135" s="71"/>
      <c r="CG135" s="71"/>
      <c r="CH135" s="71"/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  <c r="CT135" s="71"/>
      <c r="CU135" s="71"/>
      <c r="CV135" s="71"/>
      <c r="CW135" s="71"/>
      <c r="CX135" s="71"/>
      <c r="CY135" s="71"/>
      <c r="CZ135" s="71"/>
      <c r="DA135" s="71"/>
      <c r="DB135" s="71"/>
      <c r="DC135" s="71"/>
      <c r="DD135" s="71"/>
      <c r="DE135" s="71"/>
      <c r="DF135" s="71"/>
      <c r="DG135" s="71"/>
      <c r="DH135" s="71"/>
      <c r="DI135" s="71"/>
      <c r="DJ135" s="71"/>
      <c r="DK135" s="71"/>
      <c r="DL135" s="71"/>
      <c r="DM135" s="71"/>
      <c r="DN135" s="71"/>
      <c r="DO135" s="71"/>
      <c r="DP135" s="71"/>
      <c r="DQ135" s="71"/>
      <c r="DR135" s="71"/>
      <c r="DS135" s="71"/>
      <c r="DT135" s="71"/>
      <c r="DU135" s="71"/>
      <c r="DV135" s="71"/>
      <c r="DW135" s="71"/>
      <c r="DX135" s="71"/>
      <c r="DY135" s="71"/>
      <c r="DZ135" s="71"/>
      <c r="EA135" s="71"/>
      <c r="EB135" s="71"/>
      <c r="EC135" s="71"/>
      <c r="ED135" s="71"/>
      <c r="EE135" s="71"/>
      <c r="EF135" s="71"/>
      <c r="EG135" s="71"/>
      <c r="EH135" s="71"/>
      <c r="EI135" s="71"/>
      <c r="EJ135" s="71"/>
      <c r="EK135" s="71"/>
      <c r="EL135" s="71"/>
      <c r="EM135" s="71"/>
      <c r="EN135" s="71"/>
    </row>
    <row r="136" spans="1:144" s="67" customFormat="1" ht="14.25" customHeight="1" x14ac:dyDescent="0.2">
      <c r="A136" s="66"/>
      <c r="Q136" s="68"/>
      <c r="R136" s="68"/>
      <c r="S136" s="66"/>
      <c r="T136" s="66"/>
      <c r="AD136" s="68"/>
      <c r="AE136" s="68"/>
      <c r="AF136" s="66"/>
      <c r="AG136" s="66"/>
      <c r="AO136" s="171"/>
      <c r="AP136" s="171"/>
      <c r="AQ136" s="171"/>
      <c r="AR136" s="69"/>
      <c r="AS136" s="70"/>
      <c r="AT136" s="70"/>
      <c r="AU136" s="70"/>
      <c r="AV136" s="70"/>
      <c r="AW136" s="70"/>
      <c r="AX136" s="70"/>
      <c r="AY136" s="70"/>
      <c r="AZ136" s="70"/>
      <c r="BA136" s="70"/>
      <c r="BG136" s="66"/>
      <c r="BJ136" s="66"/>
      <c r="BK136" s="66"/>
      <c r="CB136" s="66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1"/>
      <c r="DC136" s="71"/>
      <c r="DD136" s="71"/>
      <c r="DE136" s="71"/>
      <c r="DF136" s="71"/>
      <c r="DG136" s="71"/>
      <c r="DH136" s="71"/>
      <c r="DI136" s="71"/>
      <c r="DJ136" s="71"/>
      <c r="DK136" s="71"/>
      <c r="DL136" s="71"/>
      <c r="DM136" s="71"/>
      <c r="DN136" s="71"/>
      <c r="DO136" s="71"/>
      <c r="DP136" s="71"/>
      <c r="DQ136" s="71"/>
      <c r="DR136" s="71"/>
      <c r="DS136" s="71"/>
      <c r="DT136" s="71"/>
      <c r="DU136" s="71"/>
      <c r="DV136" s="71"/>
      <c r="DW136" s="71"/>
      <c r="DX136" s="71"/>
      <c r="DY136" s="71"/>
      <c r="DZ136" s="71"/>
      <c r="EA136" s="71"/>
      <c r="EB136" s="71"/>
      <c r="EC136" s="71"/>
      <c r="ED136" s="71"/>
      <c r="EE136" s="71"/>
      <c r="EF136" s="71"/>
      <c r="EG136" s="71"/>
      <c r="EH136" s="71"/>
      <c r="EI136" s="71"/>
      <c r="EJ136" s="71"/>
      <c r="EK136" s="71"/>
      <c r="EL136" s="71"/>
      <c r="EM136" s="71"/>
      <c r="EN136" s="71"/>
    </row>
    <row r="137" spans="1:144" s="67" customFormat="1" ht="14.25" customHeight="1" x14ac:dyDescent="0.2">
      <c r="A137" s="66"/>
      <c r="Q137" s="68"/>
      <c r="R137" s="68"/>
      <c r="S137" s="66"/>
      <c r="T137" s="66"/>
      <c r="AD137" s="68"/>
      <c r="AE137" s="68"/>
      <c r="AF137" s="66"/>
      <c r="AG137" s="66"/>
      <c r="AO137" s="171"/>
      <c r="AP137" s="171"/>
      <c r="AQ137" s="171"/>
      <c r="AR137" s="69"/>
      <c r="AS137" s="70"/>
      <c r="AT137" s="70"/>
      <c r="AU137" s="70"/>
      <c r="AV137" s="70"/>
      <c r="AW137" s="70"/>
      <c r="AX137" s="70"/>
      <c r="AY137" s="70"/>
      <c r="AZ137" s="70"/>
      <c r="BA137" s="70"/>
      <c r="BG137" s="66"/>
      <c r="BJ137" s="66"/>
      <c r="BK137" s="66"/>
      <c r="CB137" s="66"/>
      <c r="CC137" s="71"/>
      <c r="CD137" s="71"/>
      <c r="CE137" s="71"/>
      <c r="CF137" s="71"/>
      <c r="CG137" s="71"/>
      <c r="CH137" s="71"/>
      <c r="CI137" s="71"/>
      <c r="CJ137" s="71"/>
      <c r="CK137" s="71"/>
      <c r="CL137" s="71"/>
      <c r="CM137" s="71"/>
      <c r="CN137" s="71"/>
      <c r="CO137" s="71"/>
      <c r="CP137" s="71"/>
      <c r="CQ137" s="71"/>
      <c r="CR137" s="71"/>
      <c r="CS137" s="71"/>
      <c r="CT137" s="71"/>
      <c r="CU137" s="71"/>
      <c r="CV137" s="71"/>
      <c r="CW137" s="71"/>
      <c r="CX137" s="71"/>
      <c r="CY137" s="71"/>
      <c r="CZ137" s="71"/>
      <c r="DA137" s="71"/>
      <c r="DB137" s="71"/>
      <c r="DC137" s="71"/>
      <c r="DD137" s="71"/>
      <c r="DE137" s="71"/>
      <c r="DF137" s="71"/>
      <c r="DG137" s="71"/>
      <c r="DH137" s="71"/>
      <c r="DI137" s="71"/>
      <c r="DJ137" s="71"/>
      <c r="DK137" s="71"/>
      <c r="DL137" s="71"/>
      <c r="DM137" s="71"/>
      <c r="DN137" s="71"/>
      <c r="DO137" s="71"/>
      <c r="DP137" s="71"/>
      <c r="DQ137" s="71"/>
      <c r="DR137" s="71"/>
      <c r="DS137" s="71"/>
      <c r="DT137" s="71"/>
      <c r="DU137" s="71"/>
      <c r="DV137" s="71"/>
      <c r="DW137" s="71"/>
      <c r="DX137" s="71"/>
      <c r="DY137" s="71"/>
      <c r="DZ137" s="71"/>
      <c r="EA137" s="71"/>
      <c r="EB137" s="71"/>
      <c r="EC137" s="71"/>
      <c r="ED137" s="71"/>
      <c r="EE137" s="71"/>
      <c r="EF137" s="71"/>
      <c r="EG137" s="71"/>
      <c r="EH137" s="71"/>
      <c r="EI137" s="71"/>
      <c r="EJ137" s="71"/>
      <c r="EK137" s="71"/>
      <c r="EL137" s="71"/>
      <c r="EM137" s="71"/>
      <c r="EN137" s="71"/>
    </row>
    <row r="138" spans="1:144" s="67" customFormat="1" ht="14.25" customHeight="1" x14ac:dyDescent="0.2">
      <c r="A138" s="66"/>
      <c r="Q138" s="68"/>
      <c r="R138" s="68"/>
      <c r="S138" s="66"/>
      <c r="T138" s="66"/>
      <c r="AD138" s="68"/>
      <c r="AE138" s="68"/>
      <c r="AF138" s="66"/>
      <c r="AG138" s="66"/>
      <c r="AO138" s="171"/>
      <c r="AP138" s="171"/>
      <c r="AQ138" s="171"/>
      <c r="AR138" s="69"/>
      <c r="AS138" s="70"/>
      <c r="AT138" s="70"/>
      <c r="AU138" s="70"/>
      <c r="AV138" s="70"/>
      <c r="AW138" s="70"/>
      <c r="AX138" s="70"/>
      <c r="AY138" s="70"/>
      <c r="AZ138" s="70"/>
      <c r="BA138" s="70"/>
      <c r="BG138" s="66"/>
      <c r="BJ138" s="66"/>
      <c r="BK138" s="66"/>
      <c r="CB138" s="66"/>
      <c r="CC138" s="71"/>
      <c r="CD138" s="71"/>
      <c r="CE138" s="71"/>
      <c r="CF138" s="71"/>
      <c r="CG138" s="71"/>
      <c r="CH138" s="71"/>
      <c r="CI138" s="71"/>
      <c r="CJ138" s="71"/>
      <c r="CK138" s="71"/>
      <c r="CL138" s="71"/>
      <c r="CM138" s="71"/>
      <c r="CN138" s="71"/>
      <c r="CO138" s="71"/>
      <c r="CP138" s="71"/>
      <c r="CQ138" s="71"/>
      <c r="CR138" s="71"/>
      <c r="CS138" s="71"/>
      <c r="CT138" s="71"/>
      <c r="CU138" s="71"/>
      <c r="CV138" s="71"/>
      <c r="CW138" s="71"/>
      <c r="CX138" s="71"/>
      <c r="CY138" s="71"/>
      <c r="CZ138" s="71"/>
      <c r="DA138" s="71"/>
      <c r="DB138" s="71"/>
      <c r="DC138" s="71"/>
      <c r="DD138" s="71"/>
      <c r="DE138" s="71"/>
      <c r="DF138" s="71"/>
      <c r="DG138" s="71"/>
      <c r="DH138" s="71"/>
      <c r="DI138" s="71"/>
      <c r="DJ138" s="71"/>
      <c r="DK138" s="71"/>
      <c r="DL138" s="71"/>
      <c r="DM138" s="71"/>
      <c r="DN138" s="71"/>
      <c r="DO138" s="71"/>
      <c r="DP138" s="71"/>
      <c r="DQ138" s="71"/>
      <c r="DR138" s="71"/>
      <c r="DS138" s="71"/>
      <c r="DT138" s="71"/>
      <c r="DU138" s="71"/>
      <c r="DV138" s="71"/>
      <c r="DW138" s="71"/>
      <c r="DX138" s="71"/>
      <c r="DY138" s="71"/>
      <c r="DZ138" s="71"/>
      <c r="EA138" s="71"/>
      <c r="EB138" s="71"/>
      <c r="EC138" s="71"/>
      <c r="ED138" s="71"/>
      <c r="EE138" s="71"/>
      <c r="EF138" s="71"/>
      <c r="EG138" s="71"/>
      <c r="EH138" s="71"/>
      <c r="EI138" s="71"/>
      <c r="EJ138" s="71"/>
      <c r="EK138" s="71"/>
      <c r="EL138" s="71"/>
      <c r="EM138" s="71"/>
      <c r="EN138" s="71"/>
    </row>
    <row r="139" spans="1:144" s="67" customFormat="1" ht="14.25" customHeight="1" x14ac:dyDescent="0.2">
      <c r="A139" s="66"/>
      <c r="Q139" s="68"/>
      <c r="R139" s="68"/>
      <c r="S139" s="66"/>
      <c r="T139" s="66"/>
      <c r="AD139" s="68"/>
      <c r="AE139" s="68"/>
      <c r="AF139" s="66"/>
      <c r="AG139" s="66"/>
      <c r="AO139" s="171"/>
      <c r="AP139" s="171"/>
      <c r="AQ139" s="171"/>
      <c r="AR139" s="69"/>
      <c r="AS139" s="70"/>
      <c r="AT139" s="70"/>
      <c r="AU139" s="70"/>
      <c r="AV139" s="70"/>
      <c r="AW139" s="70"/>
      <c r="AX139" s="70"/>
      <c r="AY139" s="70"/>
      <c r="AZ139" s="70"/>
      <c r="BA139" s="70"/>
      <c r="BG139" s="66"/>
      <c r="BJ139" s="66"/>
      <c r="BK139" s="66"/>
      <c r="CB139" s="66"/>
      <c r="CC139" s="71"/>
      <c r="CD139" s="71"/>
      <c r="CE139" s="71"/>
      <c r="CF139" s="71"/>
      <c r="CG139" s="71"/>
      <c r="CH139" s="71"/>
      <c r="CI139" s="71"/>
      <c r="CJ139" s="71"/>
      <c r="CK139" s="71"/>
      <c r="CL139" s="71"/>
      <c r="CM139" s="71"/>
      <c r="CN139" s="71"/>
      <c r="CO139" s="71"/>
      <c r="CP139" s="71"/>
      <c r="CQ139" s="71"/>
      <c r="CR139" s="71"/>
      <c r="CS139" s="71"/>
      <c r="CT139" s="71"/>
      <c r="CU139" s="71"/>
      <c r="CV139" s="71"/>
      <c r="CW139" s="71"/>
      <c r="CX139" s="71"/>
      <c r="CY139" s="71"/>
      <c r="CZ139" s="71"/>
      <c r="DA139" s="71"/>
      <c r="DB139" s="71"/>
      <c r="DC139" s="71"/>
      <c r="DD139" s="71"/>
      <c r="DE139" s="71"/>
      <c r="DF139" s="71"/>
      <c r="DG139" s="71"/>
      <c r="DH139" s="71"/>
      <c r="DI139" s="71"/>
      <c r="DJ139" s="71"/>
      <c r="DK139" s="71"/>
      <c r="DL139" s="71"/>
      <c r="DM139" s="71"/>
      <c r="DN139" s="71"/>
      <c r="DO139" s="71"/>
      <c r="DP139" s="71"/>
      <c r="DQ139" s="71"/>
      <c r="DR139" s="71"/>
      <c r="DS139" s="71"/>
      <c r="DT139" s="71"/>
      <c r="DU139" s="71"/>
      <c r="DV139" s="71"/>
      <c r="DW139" s="71"/>
      <c r="DX139" s="71"/>
      <c r="DY139" s="71"/>
      <c r="DZ139" s="71"/>
      <c r="EA139" s="71"/>
      <c r="EB139" s="71"/>
      <c r="EC139" s="71"/>
      <c r="ED139" s="71"/>
      <c r="EE139" s="71"/>
      <c r="EF139" s="71"/>
      <c r="EG139" s="71"/>
      <c r="EH139" s="71"/>
      <c r="EI139" s="71"/>
      <c r="EJ139" s="71"/>
      <c r="EK139" s="71"/>
      <c r="EL139" s="71"/>
      <c r="EM139" s="71"/>
      <c r="EN139" s="71"/>
    </row>
    <row r="140" spans="1:144" s="67" customFormat="1" ht="14.25" customHeight="1" x14ac:dyDescent="0.2">
      <c r="A140" s="66"/>
      <c r="Q140" s="68"/>
      <c r="R140" s="68"/>
      <c r="S140" s="66"/>
      <c r="T140" s="66"/>
      <c r="AD140" s="68"/>
      <c r="AE140" s="68"/>
      <c r="AF140" s="66"/>
      <c r="AG140" s="66"/>
      <c r="AO140" s="171"/>
      <c r="AP140" s="171"/>
      <c r="AQ140" s="171"/>
      <c r="AR140" s="69"/>
      <c r="AS140" s="70"/>
      <c r="AT140" s="70"/>
      <c r="AU140" s="70"/>
      <c r="AV140" s="70"/>
      <c r="AW140" s="70"/>
      <c r="AX140" s="70"/>
      <c r="AY140" s="70"/>
      <c r="AZ140" s="70"/>
      <c r="BA140" s="70"/>
      <c r="BG140" s="66"/>
      <c r="BJ140" s="66"/>
      <c r="BK140" s="66"/>
      <c r="CB140" s="66"/>
      <c r="CC140" s="71"/>
      <c r="CD140" s="71"/>
      <c r="CE140" s="71"/>
      <c r="CF140" s="71"/>
      <c r="CG140" s="71"/>
      <c r="CH140" s="71"/>
      <c r="CI140" s="71"/>
      <c r="CJ140" s="71"/>
      <c r="CK140" s="71"/>
      <c r="CL140" s="71"/>
      <c r="CM140" s="71"/>
      <c r="CN140" s="71"/>
      <c r="CO140" s="71"/>
      <c r="CP140" s="71"/>
      <c r="CQ140" s="71"/>
      <c r="CR140" s="71"/>
      <c r="CS140" s="71"/>
      <c r="CT140" s="71"/>
      <c r="CU140" s="71"/>
      <c r="CV140" s="71"/>
      <c r="CW140" s="71"/>
      <c r="CX140" s="71"/>
      <c r="CY140" s="71"/>
      <c r="CZ140" s="71"/>
      <c r="DA140" s="71"/>
      <c r="DB140" s="71"/>
      <c r="DC140" s="71"/>
      <c r="DD140" s="71"/>
      <c r="DE140" s="71"/>
      <c r="DF140" s="71"/>
      <c r="DG140" s="71"/>
      <c r="DH140" s="71"/>
      <c r="DI140" s="71"/>
      <c r="DJ140" s="71"/>
      <c r="DK140" s="71"/>
      <c r="DL140" s="71"/>
      <c r="DM140" s="71"/>
      <c r="DN140" s="71"/>
      <c r="DO140" s="71"/>
      <c r="DP140" s="71"/>
      <c r="DQ140" s="71"/>
      <c r="DR140" s="71"/>
      <c r="DS140" s="71"/>
      <c r="DT140" s="71"/>
      <c r="DU140" s="71"/>
      <c r="DV140" s="71"/>
      <c r="DW140" s="71"/>
      <c r="DX140" s="71"/>
      <c r="DY140" s="71"/>
      <c r="DZ140" s="71"/>
      <c r="EA140" s="71"/>
      <c r="EB140" s="71"/>
      <c r="EC140" s="71"/>
      <c r="ED140" s="71"/>
      <c r="EE140" s="71"/>
      <c r="EF140" s="71"/>
      <c r="EG140" s="71"/>
      <c r="EH140" s="71"/>
      <c r="EI140" s="71"/>
      <c r="EJ140" s="71"/>
      <c r="EK140" s="71"/>
      <c r="EL140" s="71"/>
      <c r="EM140" s="71"/>
      <c r="EN140" s="71"/>
    </row>
    <row r="141" spans="1:144" s="67" customFormat="1" ht="14.25" customHeight="1" x14ac:dyDescent="0.2">
      <c r="A141" s="66"/>
      <c r="Q141" s="68"/>
      <c r="R141" s="68"/>
      <c r="S141" s="66"/>
      <c r="T141" s="66"/>
      <c r="AD141" s="68"/>
      <c r="AE141" s="68"/>
      <c r="AF141" s="66"/>
      <c r="AG141" s="66"/>
      <c r="AO141" s="171"/>
      <c r="AP141" s="171"/>
      <c r="AQ141" s="171"/>
      <c r="AR141" s="69"/>
      <c r="AS141" s="70"/>
      <c r="AT141" s="70"/>
      <c r="AU141" s="70"/>
      <c r="AV141" s="70"/>
      <c r="AW141" s="70"/>
      <c r="AX141" s="70"/>
      <c r="AY141" s="70"/>
      <c r="AZ141" s="70"/>
      <c r="BA141" s="70"/>
      <c r="BJ141" s="66"/>
      <c r="BK141" s="66"/>
      <c r="CB141" s="66"/>
      <c r="CC141" s="71"/>
      <c r="CD141" s="71"/>
      <c r="CE141" s="71"/>
      <c r="CF141" s="71"/>
      <c r="CG141" s="71"/>
      <c r="CH141" s="71"/>
      <c r="CI141" s="71"/>
      <c r="CJ141" s="71"/>
      <c r="CK141" s="71"/>
      <c r="CL141" s="71"/>
      <c r="CM141" s="71"/>
      <c r="CN141" s="71"/>
      <c r="CO141" s="71"/>
      <c r="CP141" s="71"/>
      <c r="CQ141" s="71"/>
      <c r="CR141" s="71"/>
      <c r="CS141" s="71"/>
      <c r="CT141" s="71"/>
      <c r="CU141" s="71"/>
      <c r="CV141" s="71"/>
      <c r="CW141" s="71"/>
      <c r="CX141" s="71"/>
      <c r="CY141" s="71"/>
      <c r="CZ141" s="71"/>
      <c r="DA141" s="71"/>
      <c r="DB141" s="71"/>
      <c r="DC141" s="71"/>
      <c r="DD141" s="71"/>
      <c r="DE141" s="71"/>
      <c r="DF141" s="71"/>
      <c r="DG141" s="71"/>
      <c r="DH141" s="71"/>
      <c r="DI141" s="71"/>
      <c r="DJ141" s="71"/>
      <c r="DK141" s="71"/>
      <c r="DL141" s="71"/>
      <c r="DM141" s="71"/>
      <c r="DN141" s="71"/>
      <c r="DO141" s="71"/>
      <c r="DP141" s="71"/>
      <c r="DQ141" s="71"/>
      <c r="DR141" s="71"/>
      <c r="DS141" s="71"/>
      <c r="DT141" s="71"/>
      <c r="DU141" s="71"/>
      <c r="DV141" s="71"/>
      <c r="DW141" s="71"/>
      <c r="DX141" s="71"/>
      <c r="DY141" s="71"/>
      <c r="DZ141" s="71"/>
      <c r="EA141" s="71"/>
      <c r="EB141" s="71"/>
      <c r="EC141" s="71"/>
      <c r="ED141" s="71"/>
      <c r="EE141" s="71"/>
      <c r="EF141" s="71"/>
      <c r="EG141" s="71"/>
      <c r="EH141" s="71"/>
      <c r="EI141" s="71"/>
      <c r="EJ141" s="71"/>
      <c r="EK141" s="71"/>
      <c r="EL141" s="71"/>
      <c r="EM141" s="71"/>
      <c r="EN141" s="71"/>
    </row>
    <row r="142" spans="1:144" s="67" customFormat="1" ht="14.25" customHeight="1" x14ac:dyDescent="0.2">
      <c r="A142" s="66"/>
      <c r="Q142" s="68"/>
      <c r="R142" s="68"/>
      <c r="S142" s="66"/>
      <c r="T142" s="66"/>
      <c r="AD142" s="68"/>
      <c r="AE142" s="68"/>
      <c r="AF142" s="66"/>
      <c r="AG142" s="66"/>
      <c r="AO142" s="171"/>
      <c r="AP142" s="171"/>
      <c r="AQ142" s="171"/>
      <c r="AR142" s="69"/>
      <c r="AS142" s="70"/>
      <c r="AT142" s="70"/>
      <c r="AU142" s="70"/>
      <c r="AV142" s="70"/>
      <c r="AW142" s="70"/>
      <c r="AX142" s="70"/>
      <c r="AY142" s="70"/>
      <c r="AZ142" s="70"/>
      <c r="BA142" s="70"/>
      <c r="BG142" s="66"/>
      <c r="BJ142" s="66"/>
      <c r="BK142" s="66"/>
      <c r="CB142" s="66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71"/>
      <c r="DJ142" s="71"/>
      <c r="DK142" s="71"/>
      <c r="DL142" s="71"/>
      <c r="DM142" s="71"/>
      <c r="DN142" s="71"/>
      <c r="DO142" s="71"/>
      <c r="DP142" s="71"/>
      <c r="DQ142" s="71"/>
      <c r="DR142" s="71"/>
      <c r="DS142" s="71"/>
      <c r="DT142" s="71"/>
      <c r="DU142" s="71"/>
      <c r="DV142" s="71"/>
      <c r="DW142" s="71"/>
      <c r="DX142" s="71"/>
      <c r="DY142" s="71"/>
      <c r="DZ142" s="71"/>
      <c r="EA142" s="71"/>
      <c r="EB142" s="71"/>
      <c r="EC142" s="71"/>
      <c r="ED142" s="71"/>
      <c r="EE142" s="71"/>
      <c r="EF142" s="71"/>
      <c r="EG142" s="71"/>
      <c r="EH142" s="71"/>
      <c r="EI142" s="71"/>
      <c r="EJ142" s="71"/>
      <c r="EK142" s="71"/>
      <c r="EL142" s="71"/>
      <c r="EM142" s="71"/>
      <c r="EN142" s="71"/>
    </row>
    <row r="143" spans="1:144" s="67" customFormat="1" ht="14.25" customHeight="1" x14ac:dyDescent="0.2">
      <c r="M143" s="66"/>
      <c r="N143" s="66"/>
      <c r="AD143" s="68"/>
      <c r="AE143" s="68"/>
      <c r="AF143" s="66"/>
      <c r="AG143" s="66"/>
      <c r="AO143" s="171"/>
      <c r="AP143" s="171"/>
      <c r="AQ143" s="171"/>
      <c r="AR143" s="91"/>
      <c r="AS143" s="70"/>
      <c r="AT143" s="70"/>
      <c r="AU143" s="70"/>
      <c r="AV143" s="70"/>
      <c r="AW143" s="70"/>
      <c r="AX143" s="70"/>
      <c r="AY143" s="70"/>
      <c r="AZ143" s="70"/>
      <c r="BA143" s="70"/>
      <c r="BG143" s="66"/>
      <c r="BJ143" s="66"/>
      <c r="BK143" s="66"/>
      <c r="CB143" s="66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71"/>
      <c r="DJ143" s="71"/>
      <c r="DK143" s="71"/>
      <c r="DL143" s="71"/>
      <c r="DM143" s="71"/>
      <c r="DN143" s="71"/>
      <c r="DO143" s="71"/>
      <c r="DP143" s="71"/>
      <c r="DQ143" s="71"/>
      <c r="DR143" s="71"/>
      <c r="DS143" s="71"/>
      <c r="DT143" s="71"/>
      <c r="DU143" s="71"/>
      <c r="DV143" s="71"/>
      <c r="DW143" s="71"/>
      <c r="DX143" s="71"/>
      <c r="DY143" s="71"/>
      <c r="DZ143" s="71"/>
      <c r="EA143" s="71"/>
      <c r="EB143" s="71"/>
      <c r="EC143" s="71"/>
      <c r="ED143" s="71"/>
      <c r="EE143" s="71"/>
      <c r="EF143" s="71"/>
      <c r="EG143" s="71"/>
      <c r="EH143" s="71"/>
      <c r="EI143" s="71"/>
      <c r="EJ143" s="71"/>
      <c r="EK143" s="71"/>
      <c r="EL143" s="71"/>
      <c r="EM143" s="71"/>
      <c r="EN143" s="71"/>
    </row>
    <row r="144" spans="1:144" s="67" customFormat="1" ht="14.25" customHeight="1" x14ac:dyDescent="0.2">
      <c r="M144" s="66"/>
      <c r="N144" s="66"/>
      <c r="AD144" s="68"/>
      <c r="AE144" s="68"/>
      <c r="AF144" s="66"/>
      <c r="AG144" s="66"/>
      <c r="AO144" s="171"/>
      <c r="AP144" s="171"/>
      <c r="AQ144" s="171"/>
      <c r="AR144" s="69"/>
      <c r="AS144" s="70"/>
      <c r="AT144" s="70"/>
      <c r="AU144" s="70"/>
      <c r="AV144" s="70"/>
      <c r="AW144" s="70"/>
      <c r="AX144" s="70"/>
      <c r="AY144" s="70"/>
      <c r="AZ144" s="70"/>
      <c r="BA144" s="70"/>
      <c r="BG144" s="92">
        <v>1</v>
      </c>
      <c r="BH144" s="92">
        <v>2</v>
      </c>
      <c r="BI144" s="92">
        <v>3</v>
      </c>
      <c r="BJ144" s="92">
        <v>4</v>
      </c>
      <c r="BK144" s="92">
        <v>5</v>
      </c>
      <c r="CB144" s="66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  <c r="CT144" s="71"/>
      <c r="CU144" s="71"/>
      <c r="CV144" s="71"/>
      <c r="CW144" s="71"/>
      <c r="CX144" s="71"/>
      <c r="CY144" s="71"/>
      <c r="CZ144" s="71"/>
      <c r="DA144" s="71"/>
      <c r="DB144" s="71"/>
      <c r="DC144" s="71"/>
      <c r="DD144" s="71"/>
      <c r="DE144" s="71"/>
      <c r="DF144" s="71"/>
      <c r="DG144" s="71"/>
      <c r="DH144" s="71"/>
      <c r="DI144" s="71"/>
      <c r="DJ144" s="71"/>
      <c r="DK144" s="71"/>
      <c r="DL144" s="71"/>
      <c r="DM144" s="71"/>
      <c r="DN144" s="71"/>
      <c r="DO144" s="71"/>
      <c r="DP144" s="71"/>
      <c r="DQ144" s="71"/>
      <c r="DR144" s="71"/>
      <c r="DS144" s="71"/>
      <c r="DT144" s="71"/>
      <c r="DU144" s="71"/>
      <c r="DV144" s="71"/>
      <c r="DW144" s="71"/>
      <c r="DX144" s="71"/>
      <c r="DY144" s="71"/>
      <c r="DZ144" s="71"/>
      <c r="EA144" s="71"/>
      <c r="EB144" s="71"/>
      <c r="EC144" s="71"/>
      <c r="ED144" s="71"/>
      <c r="EE144" s="71"/>
      <c r="EF144" s="71"/>
      <c r="EG144" s="71"/>
      <c r="EH144" s="71"/>
      <c r="EI144" s="71"/>
      <c r="EJ144" s="71"/>
      <c r="EK144" s="71"/>
      <c r="EL144" s="71"/>
      <c r="EM144" s="71"/>
      <c r="EN144" s="71"/>
    </row>
    <row r="145" spans="13:144" s="67" customFormat="1" ht="14.25" customHeight="1" x14ac:dyDescent="0.2">
      <c r="M145" s="66"/>
      <c r="N145" s="66"/>
      <c r="AD145" s="68"/>
      <c r="AE145" s="68"/>
      <c r="AF145" s="66"/>
      <c r="AG145" s="66"/>
      <c r="AO145" s="171"/>
      <c r="AP145" s="171"/>
      <c r="AQ145" s="338" t="s">
        <v>2865</v>
      </c>
      <c r="AR145" s="339"/>
      <c r="AS145" s="351"/>
      <c r="AT145" s="351"/>
      <c r="AU145" s="351"/>
      <c r="AV145" s="351"/>
      <c r="AW145" s="351"/>
      <c r="AX145" s="351"/>
      <c r="AY145" s="351"/>
      <c r="AZ145" s="351"/>
      <c r="BA145" s="351"/>
      <c r="BD145" s="96" t="s">
        <v>2816</v>
      </c>
      <c r="BF145" s="95"/>
      <c r="BG145" s="96" t="s">
        <v>14</v>
      </c>
      <c r="BH145" s="96" t="s">
        <v>13</v>
      </c>
      <c r="BI145" s="96" t="s">
        <v>15</v>
      </c>
      <c r="BJ145" s="96" t="s">
        <v>16</v>
      </c>
      <c r="BK145" s="96" t="s">
        <v>17</v>
      </c>
      <c r="CB145" s="66"/>
      <c r="CC145" s="71"/>
      <c r="CD145" s="71"/>
      <c r="CE145" s="71"/>
      <c r="CF145" s="71"/>
      <c r="CG145" s="71"/>
      <c r="CH145" s="71"/>
      <c r="CI145" s="71"/>
      <c r="CJ145" s="71"/>
      <c r="CK145" s="71"/>
      <c r="CL145" s="71"/>
      <c r="CM145" s="71"/>
      <c r="CN145" s="71"/>
      <c r="CO145" s="71"/>
      <c r="CP145" s="71"/>
      <c r="CQ145" s="71"/>
      <c r="CR145" s="71"/>
      <c r="CS145" s="71"/>
      <c r="CT145" s="71"/>
      <c r="CU145" s="71"/>
      <c r="CV145" s="71"/>
      <c r="CW145" s="71"/>
      <c r="CX145" s="71"/>
      <c r="CY145" s="71"/>
      <c r="CZ145" s="71"/>
      <c r="DA145" s="71"/>
      <c r="DB145" s="71"/>
      <c r="DC145" s="71"/>
      <c r="DD145" s="71"/>
      <c r="DE145" s="71"/>
      <c r="DF145" s="71"/>
      <c r="DG145" s="71"/>
      <c r="DH145" s="71"/>
      <c r="DI145" s="71"/>
      <c r="DJ145" s="71"/>
      <c r="DK145" s="71"/>
      <c r="DL145" s="71"/>
      <c r="DM145" s="71"/>
      <c r="DN145" s="71"/>
      <c r="DO145" s="71"/>
      <c r="DP145" s="71"/>
      <c r="DQ145" s="71"/>
      <c r="DR145" s="71"/>
      <c r="DS145" s="71"/>
      <c r="DT145" s="71"/>
      <c r="DU145" s="71"/>
      <c r="DV145" s="71"/>
      <c r="DW145" s="71"/>
      <c r="DX145" s="71"/>
      <c r="DY145" s="71"/>
      <c r="DZ145" s="71"/>
      <c r="EA145" s="71"/>
      <c r="EB145" s="71"/>
      <c r="EC145" s="71"/>
      <c r="ED145" s="71"/>
      <c r="EE145" s="71"/>
      <c r="EF145" s="71"/>
      <c r="EG145" s="71"/>
      <c r="EH145" s="71"/>
      <c r="EI145" s="71"/>
      <c r="EJ145" s="71"/>
      <c r="EK145" s="71"/>
      <c r="EL145" s="71"/>
      <c r="EM145" s="71"/>
      <c r="EN145" s="71"/>
    </row>
    <row r="146" spans="13:144" s="67" customFormat="1" ht="14.25" customHeight="1" x14ac:dyDescent="0.2">
      <c r="M146" s="66"/>
      <c r="N146" s="66"/>
      <c r="AD146" s="68"/>
      <c r="AE146" s="68"/>
      <c r="AF146" s="66"/>
      <c r="AG146" s="66"/>
      <c r="AO146" s="171"/>
      <c r="AP146" s="171"/>
      <c r="AQ146" s="338"/>
      <c r="AR146" s="339"/>
      <c r="AS146" s="351"/>
      <c r="AT146" s="351"/>
      <c r="AU146" s="351"/>
      <c r="AV146" s="351"/>
      <c r="AW146" s="351"/>
      <c r="AX146" s="351"/>
      <c r="AY146" s="351"/>
      <c r="AZ146" s="351"/>
      <c r="BA146" s="351"/>
      <c r="BD146" s="172" t="s">
        <v>47</v>
      </c>
      <c r="BF146" s="95"/>
      <c r="BG146" s="118" t="s">
        <v>2934</v>
      </c>
      <c r="BH146" s="117">
        <v>150149</v>
      </c>
      <c r="BI146" s="118" t="s">
        <v>29</v>
      </c>
      <c r="BJ146" s="198" t="s">
        <v>30</v>
      </c>
      <c r="BK146" s="92" t="s">
        <v>30</v>
      </c>
      <c r="CB146" s="66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/>
      <c r="DM146" s="71"/>
      <c r="DN146" s="71"/>
      <c r="DO146" s="71"/>
      <c r="DP146" s="71"/>
      <c r="DQ146" s="71"/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  <c r="EI146" s="71"/>
      <c r="EJ146" s="71"/>
      <c r="EK146" s="71"/>
      <c r="EL146" s="71"/>
      <c r="EM146" s="71"/>
      <c r="EN146" s="71"/>
    </row>
    <row r="147" spans="13:144" s="67" customFormat="1" ht="14.25" customHeight="1" x14ac:dyDescent="0.2">
      <c r="M147" s="66"/>
      <c r="N147" s="66"/>
      <c r="AD147" s="68"/>
      <c r="AE147" s="68"/>
      <c r="AF147" s="66"/>
      <c r="AG147" s="66"/>
      <c r="AO147" s="171"/>
      <c r="AP147" s="171"/>
      <c r="AQ147" s="338"/>
      <c r="AR147" s="339"/>
      <c r="AS147" s="93"/>
      <c r="AT147" s="93"/>
      <c r="AU147" s="93"/>
      <c r="AV147" s="93"/>
      <c r="AW147" s="93"/>
      <c r="AX147" s="93"/>
      <c r="AY147" s="93"/>
      <c r="AZ147" s="93"/>
      <c r="BA147" s="93"/>
      <c r="BD147" s="172" t="s">
        <v>56</v>
      </c>
      <c r="BF147" s="95"/>
      <c r="BG147" s="118" t="s">
        <v>2935</v>
      </c>
      <c r="BH147" s="117">
        <v>150915</v>
      </c>
      <c r="BI147" s="118" t="s">
        <v>127</v>
      </c>
      <c r="BJ147" s="199" t="s">
        <v>30</v>
      </c>
      <c r="BK147" s="117" t="s">
        <v>30</v>
      </c>
      <c r="CB147" s="66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/>
      <c r="DM147" s="71"/>
      <c r="DN147" s="71"/>
      <c r="DO147" s="71"/>
      <c r="DP147" s="71"/>
      <c r="DQ147" s="71"/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  <c r="EI147" s="71"/>
      <c r="EJ147" s="71"/>
      <c r="EK147" s="71"/>
      <c r="EL147" s="71"/>
      <c r="EM147" s="71"/>
      <c r="EN147" s="71"/>
    </row>
    <row r="148" spans="13:144" s="67" customFormat="1" ht="14.25" customHeight="1" x14ac:dyDescent="0.2">
      <c r="M148" s="66"/>
      <c r="N148" s="66"/>
      <c r="AD148" s="68"/>
      <c r="AE148" s="68"/>
      <c r="AF148" s="66"/>
      <c r="AG148" s="66"/>
      <c r="AO148" s="171"/>
      <c r="AP148" s="171"/>
      <c r="AQ148" s="209" t="s">
        <v>2861</v>
      </c>
      <c r="AR148" s="209" t="s">
        <v>2862</v>
      </c>
      <c r="AS148" s="98"/>
      <c r="AT148" s="98"/>
      <c r="AU148" s="98"/>
      <c r="AV148" s="98"/>
      <c r="AW148" s="98"/>
      <c r="AX148" s="99"/>
      <c r="AY148" s="100"/>
      <c r="AZ148" s="100"/>
      <c r="BA148" s="100"/>
      <c r="BD148" s="97"/>
      <c r="BF148" s="95"/>
      <c r="BG148" s="118" t="s">
        <v>2760</v>
      </c>
      <c r="BH148" s="117">
        <v>150988</v>
      </c>
      <c r="BI148" s="118" t="s">
        <v>29</v>
      </c>
      <c r="BJ148" s="199" t="s">
        <v>30</v>
      </c>
      <c r="BK148" s="117" t="s">
        <v>30</v>
      </c>
      <c r="CB148" s="66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/>
      <c r="DM148" s="71"/>
      <c r="DN148" s="71"/>
      <c r="DO148" s="71"/>
      <c r="DP148" s="71"/>
      <c r="DQ148" s="71"/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  <c r="EI148" s="71"/>
      <c r="EJ148" s="71"/>
      <c r="EK148" s="71"/>
      <c r="EL148" s="71"/>
      <c r="EM148" s="71"/>
      <c r="EN148" s="71"/>
    </row>
    <row r="149" spans="13:144" s="67" customFormat="1" ht="14.25" customHeight="1" x14ac:dyDescent="0.2">
      <c r="M149" s="66"/>
      <c r="N149" s="66"/>
      <c r="AD149" s="68"/>
      <c r="AE149" s="68"/>
      <c r="AF149" s="66"/>
      <c r="AG149" s="66"/>
      <c r="AO149" s="171"/>
      <c r="AP149" s="171"/>
      <c r="AQ149" s="205">
        <v>100</v>
      </c>
      <c r="AR149" s="203" t="s">
        <v>2863</v>
      </c>
      <c r="AS149" s="98"/>
      <c r="AT149" s="98"/>
      <c r="AU149" s="98"/>
      <c r="AV149" s="98"/>
      <c r="AW149" s="98"/>
      <c r="AX149" s="99"/>
      <c r="AY149" s="100"/>
      <c r="AZ149" s="100"/>
      <c r="BA149" s="100"/>
      <c r="BD149" s="97"/>
      <c r="BF149" s="95"/>
      <c r="BG149" s="118" t="s">
        <v>2940</v>
      </c>
      <c r="BH149" s="117">
        <v>150320</v>
      </c>
      <c r="BI149" s="118" t="s">
        <v>127</v>
      </c>
      <c r="BJ149" s="199" t="s">
        <v>30</v>
      </c>
      <c r="BK149" s="117" t="s">
        <v>30</v>
      </c>
      <c r="CB149" s="66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1"/>
      <c r="CV149" s="71"/>
      <c r="CW149" s="71"/>
      <c r="CX149" s="71"/>
      <c r="CY149" s="71"/>
      <c r="CZ149" s="71"/>
      <c r="DA149" s="71"/>
      <c r="DB149" s="71"/>
      <c r="DC149" s="71"/>
      <c r="DD149" s="71"/>
      <c r="DE149" s="71"/>
      <c r="DF149" s="71"/>
      <c r="DG149" s="71"/>
      <c r="DH149" s="71"/>
      <c r="DI149" s="71"/>
      <c r="DJ149" s="71"/>
      <c r="DK149" s="71"/>
      <c r="DL149" s="71"/>
      <c r="DM149" s="71"/>
      <c r="DN149" s="71"/>
      <c r="DO149" s="71"/>
      <c r="DP149" s="71"/>
      <c r="DQ149" s="71"/>
      <c r="DR149" s="71"/>
      <c r="DS149" s="71"/>
      <c r="DT149" s="71"/>
      <c r="DU149" s="71"/>
      <c r="DV149" s="71"/>
      <c r="DW149" s="71"/>
      <c r="DX149" s="71"/>
      <c r="DY149" s="71"/>
      <c r="DZ149" s="71"/>
      <c r="EA149" s="71"/>
      <c r="EB149" s="71"/>
      <c r="EC149" s="71"/>
      <c r="ED149" s="71"/>
      <c r="EE149" s="71"/>
      <c r="EF149" s="71"/>
      <c r="EG149" s="71"/>
      <c r="EH149" s="71"/>
      <c r="EI149" s="71"/>
      <c r="EJ149" s="71"/>
      <c r="EK149" s="71"/>
      <c r="EL149" s="71"/>
      <c r="EM149" s="71"/>
      <c r="EN149" s="71"/>
    </row>
    <row r="150" spans="13:144" s="67" customFormat="1" ht="14.25" customHeight="1" x14ac:dyDescent="0.2">
      <c r="M150" s="66"/>
      <c r="N150" s="66"/>
      <c r="AD150" s="68"/>
      <c r="AE150" s="68"/>
      <c r="AF150" s="66"/>
      <c r="AG150" s="66"/>
      <c r="AO150" s="171"/>
      <c r="AP150" s="171"/>
      <c r="AQ150" s="205">
        <v>110</v>
      </c>
      <c r="AR150" s="203" t="s">
        <v>2864</v>
      </c>
      <c r="AS150" s="98"/>
      <c r="AT150" s="98"/>
      <c r="AU150" s="98"/>
      <c r="AV150" s="98"/>
      <c r="AW150" s="98"/>
      <c r="AX150" s="99"/>
      <c r="AY150" s="100"/>
      <c r="AZ150" s="100"/>
      <c r="BA150" s="100"/>
      <c r="BD150" s="97"/>
      <c r="BF150" s="95"/>
      <c r="BG150" s="118" t="s">
        <v>2936</v>
      </c>
      <c r="BH150" s="117">
        <v>150241</v>
      </c>
      <c r="BI150" s="118" t="s">
        <v>29</v>
      </c>
      <c r="BJ150" s="199" t="s">
        <v>30</v>
      </c>
      <c r="BK150" s="117" t="s">
        <v>30</v>
      </c>
      <c r="CB150" s="66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71"/>
      <c r="DJ150" s="71"/>
      <c r="DK150" s="71"/>
      <c r="DL150" s="71"/>
      <c r="DM150" s="71"/>
      <c r="DN150" s="71"/>
      <c r="DO150" s="71"/>
      <c r="DP150" s="71"/>
      <c r="DQ150" s="71"/>
      <c r="DR150" s="71"/>
      <c r="DS150" s="71"/>
      <c r="DT150" s="71"/>
      <c r="DU150" s="71"/>
      <c r="DV150" s="71"/>
      <c r="DW150" s="71"/>
      <c r="DX150" s="71"/>
      <c r="DY150" s="71"/>
      <c r="DZ150" s="71"/>
      <c r="EA150" s="71"/>
      <c r="EB150" s="71"/>
      <c r="EC150" s="71"/>
      <c r="ED150" s="71"/>
      <c r="EE150" s="71"/>
      <c r="EF150" s="71"/>
      <c r="EG150" s="71"/>
      <c r="EH150" s="71"/>
      <c r="EI150" s="71"/>
      <c r="EJ150" s="71"/>
      <c r="EK150" s="71"/>
      <c r="EL150" s="71"/>
      <c r="EM150" s="71"/>
      <c r="EN150" s="71"/>
    </row>
    <row r="151" spans="13:144" s="67" customFormat="1" ht="14.25" customHeight="1" x14ac:dyDescent="0.2">
      <c r="M151" s="66"/>
      <c r="N151" s="66"/>
      <c r="AD151" s="68"/>
      <c r="AE151" s="68"/>
      <c r="AF151" s="66"/>
      <c r="AG151" s="66"/>
      <c r="AO151" s="171"/>
      <c r="AP151" s="171"/>
      <c r="AQ151" s="205">
        <v>120</v>
      </c>
      <c r="AR151" s="203" t="s">
        <v>2911</v>
      </c>
      <c r="AS151" s="98"/>
      <c r="AT151" s="98"/>
      <c r="AU151" s="98"/>
      <c r="AV151" s="98"/>
      <c r="AW151" s="98"/>
      <c r="AX151" s="99"/>
      <c r="AY151" s="100"/>
      <c r="AZ151" s="100"/>
      <c r="BA151" s="100"/>
      <c r="BD151" s="97"/>
      <c r="BF151" s="95"/>
      <c r="BG151" s="118" t="s">
        <v>2761</v>
      </c>
      <c r="BH151" s="117">
        <v>150605</v>
      </c>
      <c r="BI151" s="118" t="s">
        <v>128</v>
      </c>
      <c r="BJ151" s="199" t="s">
        <v>30</v>
      </c>
      <c r="BK151" s="117" t="s">
        <v>30</v>
      </c>
      <c r="CB151" s="66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  <c r="CM151" s="71"/>
      <c r="CN151" s="71"/>
      <c r="CO151" s="71"/>
      <c r="CP151" s="71"/>
      <c r="CQ151" s="71"/>
      <c r="CR151" s="71"/>
      <c r="CS151" s="71"/>
      <c r="CT151" s="71"/>
      <c r="CU151" s="71"/>
      <c r="CV151" s="71"/>
      <c r="CW151" s="71"/>
      <c r="CX151" s="71"/>
      <c r="CY151" s="71"/>
      <c r="CZ151" s="71"/>
      <c r="DA151" s="71"/>
      <c r="DB151" s="71"/>
      <c r="DC151" s="71"/>
      <c r="DD151" s="71"/>
      <c r="DE151" s="71"/>
      <c r="DF151" s="71"/>
      <c r="DG151" s="71"/>
      <c r="DH151" s="71"/>
      <c r="DI151" s="71"/>
      <c r="DJ151" s="71"/>
      <c r="DK151" s="71"/>
      <c r="DL151" s="71"/>
      <c r="DM151" s="71"/>
      <c r="DN151" s="71"/>
      <c r="DO151" s="71"/>
      <c r="DP151" s="71"/>
      <c r="DQ151" s="71"/>
      <c r="DR151" s="71"/>
      <c r="DS151" s="71"/>
      <c r="DT151" s="71"/>
      <c r="DU151" s="71"/>
      <c r="DV151" s="71"/>
      <c r="DW151" s="71"/>
      <c r="DX151" s="71"/>
      <c r="DY151" s="71"/>
      <c r="DZ151" s="71"/>
      <c r="EA151" s="71"/>
      <c r="EB151" s="71"/>
      <c r="EC151" s="71"/>
      <c r="ED151" s="71"/>
      <c r="EE151" s="71"/>
      <c r="EF151" s="71"/>
      <c r="EG151" s="71"/>
      <c r="EH151" s="71"/>
      <c r="EI151" s="71"/>
      <c r="EJ151" s="71"/>
      <c r="EK151" s="71"/>
      <c r="EL151" s="71"/>
      <c r="EM151" s="71"/>
      <c r="EN151" s="71"/>
    </row>
    <row r="152" spans="13:144" s="67" customFormat="1" ht="14.25" customHeight="1" x14ac:dyDescent="0.2">
      <c r="M152" s="66"/>
      <c r="N152" s="66"/>
      <c r="AD152" s="68"/>
      <c r="AE152" s="68"/>
      <c r="AF152" s="66"/>
      <c r="AG152" s="66"/>
      <c r="AO152" s="171"/>
      <c r="AP152" s="171"/>
      <c r="AQ152" s="205">
        <v>200</v>
      </c>
      <c r="AR152" s="203" t="s">
        <v>2912</v>
      </c>
      <c r="AS152" s="98"/>
      <c r="AT152" s="98"/>
      <c r="AU152" s="98"/>
      <c r="AV152" s="98"/>
      <c r="AW152" s="98"/>
      <c r="AX152" s="99"/>
      <c r="AY152" s="100"/>
      <c r="AZ152" s="100"/>
      <c r="BA152" s="100"/>
      <c r="BD152" s="97"/>
      <c r="BF152" s="95"/>
      <c r="BG152" s="118" t="s">
        <v>2762</v>
      </c>
      <c r="BH152" s="117">
        <v>404251</v>
      </c>
      <c r="BI152" s="118" t="s">
        <v>29</v>
      </c>
      <c r="BJ152" s="199" t="s">
        <v>30</v>
      </c>
      <c r="BK152" s="117" t="s">
        <v>30</v>
      </c>
      <c r="CB152" s="66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  <c r="CT152" s="71"/>
      <c r="CU152" s="71"/>
      <c r="CV152" s="71"/>
      <c r="CW152" s="71"/>
      <c r="CX152" s="71"/>
      <c r="CY152" s="71"/>
      <c r="CZ152" s="71"/>
      <c r="DA152" s="71"/>
      <c r="DB152" s="71"/>
      <c r="DC152" s="71"/>
      <c r="DD152" s="71"/>
      <c r="DE152" s="71"/>
      <c r="DF152" s="71"/>
      <c r="DG152" s="71"/>
      <c r="DH152" s="71"/>
      <c r="DI152" s="71"/>
      <c r="DJ152" s="71"/>
      <c r="DK152" s="71"/>
      <c r="DL152" s="71"/>
      <c r="DM152" s="71"/>
      <c r="DN152" s="71"/>
      <c r="DO152" s="71"/>
      <c r="DP152" s="71"/>
      <c r="DQ152" s="71"/>
      <c r="DR152" s="71"/>
      <c r="DS152" s="71"/>
      <c r="DT152" s="71"/>
      <c r="DU152" s="71"/>
      <c r="DV152" s="71"/>
      <c r="DW152" s="71"/>
      <c r="DX152" s="71"/>
      <c r="DY152" s="71"/>
      <c r="DZ152" s="71"/>
      <c r="EA152" s="71"/>
      <c r="EB152" s="71"/>
      <c r="EC152" s="71"/>
      <c r="ED152" s="71"/>
      <c r="EE152" s="71"/>
      <c r="EF152" s="71"/>
      <c r="EG152" s="71"/>
      <c r="EH152" s="71"/>
      <c r="EI152" s="71"/>
      <c r="EJ152" s="71"/>
      <c r="EK152" s="71"/>
      <c r="EL152" s="71"/>
      <c r="EM152" s="71"/>
      <c r="EN152" s="71"/>
    </row>
    <row r="153" spans="13:144" s="67" customFormat="1" ht="14.25" customHeight="1" x14ac:dyDescent="0.2">
      <c r="M153" s="66"/>
      <c r="N153" s="66"/>
      <c r="AD153" s="68"/>
      <c r="AE153" s="68"/>
      <c r="AF153" s="66"/>
      <c r="AG153" s="66"/>
      <c r="AO153" s="171"/>
      <c r="AP153" s="171"/>
      <c r="AQ153" s="205">
        <v>210</v>
      </c>
      <c r="AR153" s="203"/>
      <c r="AS153" s="98"/>
      <c r="AT153" s="98"/>
      <c r="AU153" s="98"/>
      <c r="AV153" s="98"/>
      <c r="AW153" s="98"/>
      <c r="AX153" s="99"/>
      <c r="AY153" s="100"/>
      <c r="AZ153" s="100"/>
      <c r="BA153" s="100"/>
      <c r="BD153" s="97"/>
      <c r="BF153" s="95"/>
      <c r="BG153" s="118"/>
      <c r="BH153" s="117"/>
      <c r="BI153" s="118"/>
      <c r="BJ153" s="199"/>
      <c r="BK153" s="117"/>
      <c r="CB153" s="66"/>
      <c r="CC153" s="71"/>
      <c r="CD153" s="71"/>
      <c r="CE153" s="71"/>
      <c r="CF153" s="71"/>
      <c r="CG153" s="71"/>
      <c r="CH153" s="71"/>
      <c r="CI153" s="71"/>
      <c r="CJ153" s="71"/>
      <c r="CK153" s="71"/>
      <c r="CL153" s="71"/>
      <c r="CM153" s="71"/>
      <c r="CN153" s="71"/>
      <c r="CO153" s="71"/>
      <c r="CP153" s="71"/>
      <c r="CQ153" s="71"/>
      <c r="CR153" s="71"/>
      <c r="CS153" s="71"/>
      <c r="CT153" s="71"/>
      <c r="CU153" s="71"/>
      <c r="CV153" s="71"/>
      <c r="CW153" s="71"/>
      <c r="CX153" s="71"/>
      <c r="CY153" s="71"/>
      <c r="CZ153" s="71"/>
      <c r="DA153" s="71"/>
      <c r="DB153" s="71"/>
      <c r="DC153" s="71"/>
      <c r="DD153" s="71"/>
      <c r="DE153" s="71"/>
      <c r="DF153" s="71"/>
      <c r="DG153" s="71"/>
      <c r="DH153" s="71"/>
      <c r="DI153" s="71"/>
      <c r="DJ153" s="71"/>
      <c r="DK153" s="71"/>
      <c r="DL153" s="71"/>
      <c r="DM153" s="71"/>
      <c r="DN153" s="71"/>
      <c r="DO153" s="71"/>
      <c r="DP153" s="71"/>
      <c r="DQ153" s="71"/>
      <c r="DR153" s="71"/>
      <c r="DS153" s="71"/>
      <c r="DT153" s="71"/>
      <c r="DU153" s="71"/>
      <c r="DV153" s="71"/>
      <c r="DW153" s="71"/>
      <c r="DX153" s="71"/>
      <c r="DY153" s="71"/>
      <c r="DZ153" s="71"/>
      <c r="EA153" s="71"/>
      <c r="EB153" s="71"/>
      <c r="EC153" s="71"/>
      <c r="ED153" s="71"/>
      <c r="EE153" s="71"/>
      <c r="EF153" s="71"/>
      <c r="EG153" s="71"/>
      <c r="EH153" s="71"/>
      <c r="EI153" s="71"/>
      <c r="EJ153" s="71"/>
      <c r="EK153" s="71"/>
      <c r="EL153" s="71"/>
      <c r="EM153" s="71"/>
      <c r="EN153" s="71"/>
    </row>
    <row r="154" spans="13:144" s="67" customFormat="1" ht="14.25" customHeight="1" x14ac:dyDescent="0.2">
      <c r="M154" s="66"/>
      <c r="N154" s="66"/>
      <c r="AD154" s="68"/>
      <c r="AE154" s="68"/>
      <c r="AF154" s="66"/>
      <c r="AG154" s="66"/>
      <c r="AO154" s="171"/>
      <c r="AP154" s="171"/>
      <c r="AQ154" s="205">
        <v>220</v>
      </c>
      <c r="AR154" s="203"/>
      <c r="AS154" s="98"/>
      <c r="AT154" s="98"/>
      <c r="AU154" s="98"/>
      <c r="AV154" s="98"/>
      <c r="AW154" s="98"/>
      <c r="AX154" s="99"/>
      <c r="AY154" s="100"/>
      <c r="AZ154" s="100"/>
      <c r="BA154" s="100"/>
      <c r="BD154" s="97"/>
      <c r="BF154" s="95"/>
      <c r="BG154" s="118"/>
      <c r="BH154" s="117"/>
      <c r="BI154" s="118"/>
      <c r="BJ154" s="199"/>
      <c r="BK154" s="117"/>
      <c r="CB154" s="66"/>
      <c r="CC154" s="71"/>
      <c r="CD154" s="71"/>
      <c r="CE154" s="71"/>
      <c r="CF154" s="71"/>
      <c r="CG154" s="71"/>
      <c r="CH154" s="71"/>
      <c r="CI154" s="71"/>
      <c r="CJ154" s="71"/>
      <c r="CK154" s="71"/>
      <c r="CL154" s="71"/>
      <c r="CM154" s="71"/>
      <c r="CN154" s="71"/>
      <c r="CO154" s="71"/>
      <c r="CP154" s="71"/>
      <c r="CQ154" s="71"/>
      <c r="CR154" s="71"/>
      <c r="CS154" s="71"/>
      <c r="CT154" s="71"/>
      <c r="CU154" s="71"/>
      <c r="CV154" s="71"/>
      <c r="CW154" s="71"/>
      <c r="CX154" s="71"/>
      <c r="CY154" s="71"/>
      <c r="CZ154" s="71"/>
      <c r="DA154" s="71"/>
      <c r="DB154" s="71"/>
      <c r="DC154" s="71"/>
      <c r="DD154" s="71"/>
      <c r="DE154" s="71"/>
      <c r="DF154" s="71"/>
      <c r="DG154" s="71"/>
      <c r="DH154" s="71"/>
      <c r="DI154" s="71"/>
      <c r="DJ154" s="71"/>
      <c r="DK154" s="71"/>
      <c r="DL154" s="71"/>
      <c r="DM154" s="71"/>
      <c r="DN154" s="71"/>
      <c r="DO154" s="71"/>
      <c r="DP154" s="71"/>
      <c r="DQ154" s="71"/>
      <c r="DR154" s="71"/>
      <c r="DS154" s="71"/>
      <c r="DT154" s="71"/>
      <c r="DU154" s="71"/>
      <c r="DV154" s="71"/>
      <c r="DW154" s="71"/>
      <c r="DX154" s="71"/>
      <c r="DY154" s="71"/>
      <c r="DZ154" s="71"/>
      <c r="EA154" s="71"/>
      <c r="EB154" s="71"/>
      <c r="EC154" s="71"/>
      <c r="ED154" s="71"/>
      <c r="EE154" s="71"/>
      <c r="EF154" s="71"/>
      <c r="EG154" s="71"/>
      <c r="EH154" s="71"/>
      <c r="EI154" s="71"/>
      <c r="EJ154" s="71"/>
      <c r="EK154" s="71"/>
      <c r="EL154" s="71"/>
      <c r="EM154" s="71"/>
      <c r="EN154" s="71"/>
    </row>
    <row r="155" spans="13:144" s="67" customFormat="1" ht="14.25" customHeight="1" x14ac:dyDescent="0.2">
      <c r="M155" s="66"/>
      <c r="N155" s="66"/>
      <c r="AD155" s="68"/>
      <c r="AE155" s="68"/>
      <c r="AF155" s="66"/>
      <c r="AG155" s="66"/>
      <c r="AO155" s="171"/>
      <c r="AP155" s="171"/>
      <c r="AQ155" s="205">
        <v>230</v>
      </c>
      <c r="AR155" s="203"/>
      <c r="AS155" s="98"/>
      <c r="AT155" s="98"/>
      <c r="AU155" s="98"/>
      <c r="AV155" s="98"/>
      <c r="AW155" s="98"/>
      <c r="AX155" s="99"/>
      <c r="AY155" s="100"/>
      <c r="AZ155" s="100"/>
      <c r="BA155" s="100"/>
      <c r="BD155" s="97"/>
      <c r="BF155" s="95"/>
      <c r="BG155" s="117"/>
      <c r="BH155" s="118"/>
      <c r="BI155" s="118"/>
      <c r="BJ155" s="200"/>
      <c r="BK155" s="117"/>
      <c r="CB155" s="66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1"/>
      <c r="CV155" s="71"/>
      <c r="CW155" s="71"/>
      <c r="CX155" s="71"/>
      <c r="CY155" s="71"/>
      <c r="CZ155" s="71"/>
      <c r="DA155" s="71"/>
      <c r="DB155" s="71"/>
      <c r="DC155" s="71"/>
      <c r="DD155" s="71"/>
      <c r="DE155" s="71"/>
      <c r="DF155" s="71"/>
      <c r="DG155" s="71"/>
      <c r="DH155" s="71"/>
      <c r="DI155" s="71"/>
      <c r="DJ155" s="71"/>
      <c r="DK155" s="71"/>
      <c r="DL155" s="71"/>
      <c r="DM155" s="71"/>
      <c r="DN155" s="71"/>
      <c r="DO155" s="71"/>
      <c r="DP155" s="71"/>
      <c r="DQ155" s="71"/>
      <c r="DR155" s="71"/>
      <c r="DS155" s="71"/>
      <c r="DT155" s="71"/>
      <c r="DU155" s="71"/>
      <c r="DV155" s="71"/>
      <c r="DW155" s="71"/>
      <c r="DX155" s="71"/>
      <c r="DY155" s="71"/>
      <c r="DZ155" s="71"/>
      <c r="EA155" s="71"/>
      <c r="EB155" s="71"/>
      <c r="EC155" s="71"/>
      <c r="ED155" s="71"/>
      <c r="EE155" s="71"/>
      <c r="EF155" s="71"/>
      <c r="EG155" s="71"/>
      <c r="EH155" s="71"/>
      <c r="EI155" s="71"/>
      <c r="EJ155" s="71"/>
      <c r="EK155" s="71"/>
      <c r="EL155" s="71"/>
      <c r="EM155" s="71"/>
      <c r="EN155" s="71"/>
    </row>
    <row r="156" spans="13:144" s="67" customFormat="1" ht="14.25" customHeight="1" x14ac:dyDescent="0.2">
      <c r="M156" s="66"/>
      <c r="N156" s="66"/>
      <c r="AD156" s="68"/>
      <c r="AE156" s="68"/>
      <c r="AF156" s="66"/>
      <c r="AG156" s="66"/>
      <c r="AO156" s="171"/>
      <c r="AP156" s="171"/>
      <c r="AQ156" s="205">
        <v>240</v>
      </c>
      <c r="AR156" s="203"/>
      <c r="AS156" s="98"/>
      <c r="AT156" s="98"/>
      <c r="AU156" s="98"/>
      <c r="AV156" s="98"/>
      <c r="AW156" s="98"/>
      <c r="AX156" s="99"/>
      <c r="AY156" s="100"/>
      <c r="AZ156" s="100"/>
      <c r="BA156" s="100"/>
      <c r="BD156" s="97"/>
      <c r="BF156" s="95"/>
      <c r="BG156" s="66"/>
      <c r="BI156" s="118"/>
      <c r="BJ156" s="101"/>
      <c r="BK156" s="117"/>
      <c r="CB156" s="66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71"/>
      <c r="DJ156" s="71"/>
      <c r="DK156" s="71"/>
      <c r="DL156" s="71"/>
      <c r="DM156" s="71"/>
      <c r="DN156" s="71"/>
      <c r="DO156" s="71"/>
      <c r="DP156" s="71"/>
      <c r="DQ156" s="71"/>
      <c r="DR156" s="71"/>
      <c r="DS156" s="71"/>
      <c r="DT156" s="71"/>
      <c r="DU156" s="71"/>
      <c r="DV156" s="71"/>
      <c r="DW156" s="71"/>
      <c r="DX156" s="71"/>
      <c r="DY156" s="71"/>
      <c r="DZ156" s="71"/>
      <c r="EA156" s="71"/>
      <c r="EB156" s="71"/>
      <c r="EC156" s="71"/>
      <c r="ED156" s="71"/>
      <c r="EE156" s="71"/>
      <c r="EF156" s="71"/>
      <c r="EG156" s="71"/>
      <c r="EH156" s="71"/>
      <c r="EI156" s="71"/>
      <c r="EJ156" s="71"/>
      <c r="EK156" s="71"/>
      <c r="EL156" s="71"/>
      <c r="EM156" s="71"/>
      <c r="EN156" s="71"/>
    </row>
    <row r="157" spans="13:144" s="67" customFormat="1" ht="14.25" customHeight="1" x14ac:dyDescent="0.2">
      <c r="M157" s="66"/>
      <c r="N157" s="66"/>
      <c r="AD157" s="68"/>
      <c r="AE157" s="68"/>
      <c r="AF157" s="66"/>
      <c r="AG157" s="66"/>
      <c r="AO157" s="171"/>
      <c r="AP157" s="171"/>
      <c r="AQ157" s="205">
        <v>250</v>
      </c>
      <c r="AR157" s="203"/>
      <c r="AS157" s="98"/>
      <c r="AT157" s="98"/>
      <c r="AU157" s="98"/>
      <c r="AV157" s="98"/>
      <c r="AW157" s="98"/>
      <c r="AX157" s="99"/>
      <c r="AY157" s="100"/>
      <c r="AZ157" s="100"/>
      <c r="BA157" s="100"/>
      <c r="BD157" s="102"/>
      <c r="BF157" s="95"/>
      <c r="BG157" s="66"/>
      <c r="BH157" s="118"/>
      <c r="BJ157" s="122">
        <f>COUNTA(BJ146:BJ156)</f>
        <v>7</v>
      </c>
      <c r="BK157" s="122">
        <f>COUNTA(BK146:BK156)</f>
        <v>7</v>
      </c>
      <c r="CB157" s="66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1"/>
      <c r="CV157" s="71"/>
      <c r="CW157" s="71"/>
      <c r="CX157" s="71"/>
      <c r="CY157" s="71"/>
      <c r="CZ157" s="71"/>
      <c r="DA157" s="71"/>
      <c r="DB157" s="71"/>
      <c r="DC157" s="71"/>
      <c r="DD157" s="71"/>
      <c r="DE157" s="71"/>
      <c r="DF157" s="71"/>
      <c r="DG157" s="71"/>
      <c r="DH157" s="71"/>
      <c r="DI157" s="71"/>
      <c r="DJ157" s="71"/>
      <c r="DK157" s="71"/>
      <c r="DL157" s="71"/>
      <c r="DM157" s="71"/>
      <c r="DN157" s="71"/>
      <c r="DO157" s="71"/>
      <c r="DP157" s="71"/>
      <c r="DQ157" s="71"/>
      <c r="DR157" s="71"/>
      <c r="DS157" s="71"/>
      <c r="DT157" s="71"/>
      <c r="DU157" s="71"/>
      <c r="DV157" s="71"/>
      <c r="DW157" s="71"/>
      <c r="DX157" s="71"/>
      <c r="DY157" s="71"/>
      <c r="DZ157" s="71"/>
      <c r="EA157" s="71"/>
      <c r="EB157" s="71"/>
      <c r="EC157" s="71"/>
      <c r="ED157" s="71"/>
      <c r="EE157" s="71"/>
      <c r="EF157" s="71"/>
      <c r="EG157" s="71"/>
      <c r="EH157" s="71"/>
      <c r="EI157" s="71"/>
      <c r="EJ157" s="71"/>
      <c r="EK157" s="71"/>
      <c r="EL157" s="71"/>
      <c r="EM157" s="71"/>
      <c r="EN157" s="71"/>
    </row>
    <row r="158" spans="13:144" s="67" customFormat="1" ht="14.25" customHeight="1" x14ac:dyDescent="0.2">
      <c r="M158" s="66"/>
      <c r="N158" s="66"/>
      <c r="AD158" s="68"/>
      <c r="AE158" s="68"/>
      <c r="AF158" s="66"/>
      <c r="AG158" s="66"/>
      <c r="AO158" s="171"/>
      <c r="AP158" s="171"/>
      <c r="AQ158" s="205">
        <v>260</v>
      </c>
      <c r="AR158" s="203"/>
      <c r="AS158" s="98"/>
      <c r="AT158" s="98"/>
      <c r="AU158" s="98"/>
      <c r="AV158" s="98"/>
      <c r="AW158" s="98"/>
      <c r="AX158" s="99"/>
      <c r="AY158" s="100"/>
      <c r="AZ158" s="100"/>
      <c r="BA158" s="100"/>
      <c r="BD158" s="102"/>
      <c r="BF158" s="95"/>
      <c r="BG158" s="66"/>
      <c r="BH158" s="118"/>
      <c r="BJ158" s="66"/>
      <c r="BK158" s="66"/>
      <c r="CB158" s="66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71"/>
      <c r="DF158" s="71"/>
      <c r="DG158" s="71"/>
      <c r="DH158" s="71"/>
      <c r="DI158" s="71"/>
      <c r="DJ158" s="71"/>
      <c r="DK158" s="71"/>
      <c r="DL158" s="71"/>
      <c r="DM158" s="71"/>
      <c r="DN158" s="71"/>
      <c r="DO158" s="71"/>
      <c r="DP158" s="71"/>
      <c r="DQ158" s="71"/>
      <c r="DR158" s="71"/>
      <c r="DS158" s="71"/>
      <c r="DT158" s="71"/>
      <c r="DU158" s="71"/>
      <c r="DV158" s="71"/>
      <c r="DW158" s="71"/>
      <c r="DX158" s="71"/>
      <c r="DY158" s="71"/>
      <c r="DZ158" s="71"/>
      <c r="EA158" s="71"/>
      <c r="EB158" s="71"/>
      <c r="EC158" s="71"/>
      <c r="ED158" s="71"/>
      <c r="EE158" s="71"/>
      <c r="EF158" s="71"/>
      <c r="EG158" s="71"/>
      <c r="EH158" s="71"/>
      <c r="EI158" s="71"/>
      <c r="EJ158" s="71"/>
      <c r="EK158" s="71"/>
      <c r="EL158" s="71"/>
      <c r="EM158" s="71"/>
      <c r="EN158" s="71"/>
    </row>
    <row r="159" spans="13:144" s="67" customFormat="1" ht="14.25" customHeight="1" x14ac:dyDescent="0.2">
      <c r="M159" s="66"/>
      <c r="N159" s="66"/>
      <c r="AD159" s="68"/>
      <c r="AE159" s="68"/>
      <c r="AF159" s="66"/>
      <c r="AG159" s="66"/>
      <c r="AO159" s="171"/>
      <c r="AP159" s="171"/>
      <c r="AQ159" s="205">
        <v>290</v>
      </c>
      <c r="AR159" s="203"/>
      <c r="AS159" s="194"/>
      <c r="AT159" s="194"/>
      <c r="AU159" s="194"/>
      <c r="AV159" s="194"/>
      <c r="AW159" s="194"/>
      <c r="AX159" s="195"/>
      <c r="AY159" s="196"/>
      <c r="AZ159" s="196"/>
      <c r="BA159" s="196"/>
      <c r="BD159" s="97"/>
      <c r="BF159" s="95"/>
      <c r="BG159" s="66"/>
      <c r="BH159" s="118"/>
      <c r="BJ159" s="66"/>
      <c r="BK159" s="66"/>
      <c r="CB159" s="66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  <c r="CN159" s="71"/>
      <c r="CO159" s="71"/>
      <c r="CP159" s="71"/>
      <c r="CQ159" s="71"/>
      <c r="CR159" s="71"/>
      <c r="CS159" s="71"/>
      <c r="CT159" s="71"/>
      <c r="CU159" s="71"/>
      <c r="CV159" s="71"/>
      <c r="CW159" s="71"/>
      <c r="CX159" s="71"/>
      <c r="CY159" s="71"/>
      <c r="CZ159" s="71"/>
      <c r="DA159" s="71"/>
      <c r="DB159" s="71"/>
      <c r="DC159" s="71"/>
      <c r="DD159" s="71"/>
      <c r="DE159" s="71"/>
      <c r="DF159" s="71"/>
      <c r="DG159" s="71"/>
      <c r="DH159" s="71"/>
      <c r="DI159" s="71"/>
      <c r="DJ159" s="71"/>
      <c r="DK159" s="71"/>
      <c r="DL159" s="71"/>
      <c r="DM159" s="71"/>
      <c r="DN159" s="71"/>
      <c r="DO159" s="71"/>
      <c r="DP159" s="71"/>
      <c r="DQ159" s="71"/>
      <c r="DR159" s="71"/>
      <c r="DS159" s="71"/>
      <c r="DT159" s="71"/>
      <c r="DU159" s="71"/>
      <c r="DV159" s="71"/>
      <c r="DW159" s="71"/>
      <c r="DX159" s="71"/>
      <c r="DY159" s="71"/>
      <c r="DZ159" s="71"/>
      <c r="EA159" s="71"/>
      <c r="EB159" s="71"/>
      <c r="EC159" s="71"/>
      <c r="ED159" s="71"/>
      <c r="EE159" s="71"/>
      <c r="EF159" s="71"/>
      <c r="EG159" s="71"/>
      <c r="EH159" s="71"/>
      <c r="EI159" s="71"/>
      <c r="EJ159" s="71"/>
      <c r="EK159" s="71"/>
      <c r="EL159" s="71"/>
      <c r="EM159" s="71"/>
      <c r="EN159" s="71"/>
    </row>
    <row r="160" spans="13:144" s="67" customFormat="1" ht="14.25" customHeight="1" x14ac:dyDescent="0.2">
      <c r="M160" s="66"/>
      <c r="N160" s="66"/>
      <c r="AD160" s="68"/>
      <c r="AE160" s="68"/>
      <c r="AF160" s="66"/>
      <c r="AG160" s="66"/>
      <c r="AO160" s="171"/>
      <c r="AP160" s="171"/>
      <c r="AQ160" s="205">
        <v>300</v>
      </c>
      <c r="AR160" s="203"/>
      <c r="AS160" s="98"/>
      <c r="AT160" s="98"/>
      <c r="AU160" s="98"/>
      <c r="AV160" s="98"/>
      <c r="AW160" s="98"/>
      <c r="AX160" s="99"/>
      <c r="AY160" s="100"/>
      <c r="AZ160" s="100"/>
      <c r="BA160" s="100"/>
      <c r="BD160" s="97"/>
      <c r="BF160" s="95"/>
      <c r="BG160" s="66"/>
      <c r="BH160" s="118"/>
      <c r="BJ160" s="66"/>
      <c r="BK160" s="66"/>
      <c r="CB160" s="66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1"/>
      <c r="CV160" s="71"/>
      <c r="CW160" s="71"/>
      <c r="CX160" s="71"/>
      <c r="CY160" s="71"/>
      <c r="CZ160" s="71"/>
      <c r="DA160" s="71"/>
      <c r="DB160" s="71"/>
      <c r="DC160" s="71"/>
      <c r="DD160" s="71"/>
      <c r="DE160" s="71"/>
      <c r="DF160" s="71"/>
      <c r="DG160" s="71"/>
      <c r="DH160" s="71"/>
      <c r="DI160" s="71"/>
      <c r="DJ160" s="71"/>
      <c r="DK160" s="71"/>
      <c r="DL160" s="71"/>
      <c r="DM160" s="71"/>
      <c r="DN160" s="71"/>
      <c r="DO160" s="71"/>
      <c r="DP160" s="71"/>
      <c r="DQ160" s="71"/>
      <c r="DR160" s="71"/>
      <c r="DS160" s="71"/>
      <c r="DT160" s="71"/>
      <c r="DU160" s="71"/>
      <c r="DV160" s="71"/>
      <c r="DW160" s="71"/>
      <c r="DX160" s="71"/>
      <c r="DY160" s="71"/>
      <c r="DZ160" s="71"/>
      <c r="EA160" s="71"/>
      <c r="EB160" s="71"/>
      <c r="EC160" s="71"/>
      <c r="ED160" s="71"/>
      <c r="EE160" s="71"/>
      <c r="EF160" s="71"/>
      <c r="EG160" s="71"/>
      <c r="EH160" s="71"/>
      <c r="EI160" s="71"/>
      <c r="EJ160" s="71"/>
      <c r="EK160" s="71"/>
      <c r="EL160" s="71"/>
      <c r="EM160" s="71"/>
      <c r="EN160" s="71"/>
    </row>
    <row r="161" spans="13:144" s="67" customFormat="1" ht="14.25" customHeight="1" x14ac:dyDescent="0.2">
      <c r="M161" s="66"/>
      <c r="N161" s="66"/>
      <c r="AD161" s="68"/>
      <c r="AE161" s="68"/>
      <c r="AF161" s="66"/>
      <c r="AG161" s="66"/>
      <c r="AO161" s="171"/>
      <c r="AP161" s="171"/>
      <c r="AQ161" s="205">
        <v>310</v>
      </c>
      <c r="AR161" s="203"/>
      <c r="AS161" s="98"/>
      <c r="AT161" s="98"/>
      <c r="AU161" s="98"/>
      <c r="AV161" s="98"/>
      <c r="AW161" s="98"/>
      <c r="AX161" s="99"/>
      <c r="AY161" s="100"/>
      <c r="AZ161" s="100"/>
      <c r="BA161" s="100"/>
      <c r="BD161" s="97"/>
      <c r="BF161" s="95"/>
      <c r="BG161" s="66"/>
      <c r="BH161" s="118"/>
      <c r="BJ161" s="66"/>
      <c r="BK161" s="66"/>
      <c r="CB161" s="66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1"/>
      <c r="CV161" s="71"/>
      <c r="CW161" s="71"/>
      <c r="CX161" s="71"/>
      <c r="CY161" s="71"/>
      <c r="CZ161" s="71"/>
      <c r="DA161" s="71"/>
      <c r="DB161" s="71"/>
      <c r="DC161" s="71"/>
      <c r="DD161" s="71"/>
      <c r="DE161" s="71"/>
      <c r="DF161" s="71"/>
      <c r="DG161" s="71"/>
      <c r="DH161" s="71"/>
      <c r="DI161" s="71"/>
      <c r="DJ161" s="71"/>
      <c r="DK161" s="71"/>
      <c r="DL161" s="71"/>
      <c r="DM161" s="71"/>
      <c r="DN161" s="71"/>
      <c r="DO161" s="71"/>
      <c r="DP161" s="71"/>
      <c r="DQ161" s="71"/>
      <c r="DR161" s="71"/>
      <c r="DS161" s="71"/>
      <c r="DT161" s="71"/>
      <c r="DU161" s="71"/>
      <c r="DV161" s="71"/>
      <c r="DW161" s="71"/>
      <c r="DX161" s="71"/>
      <c r="DY161" s="71"/>
      <c r="DZ161" s="71"/>
      <c r="EA161" s="71"/>
      <c r="EB161" s="71"/>
      <c r="EC161" s="71"/>
      <c r="ED161" s="71"/>
      <c r="EE161" s="71"/>
      <c r="EF161" s="71"/>
      <c r="EG161" s="71"/>
      <c r="EH161" s="71"/>
      <c r="EI161" s="71"/>
      <c r="EJ161" s="71"/>
      <c r="EK161" s="71"/>
      <c r="EL161" s="71"/>
      <c r="EM161" s="71"/>
      <c r="EN161" s="71"/>
    </row>
    <row r="162" spans="13:144" s="67" customFormat="1" ht="14.25" customHeight="1" x14ac:dyDescent="0.2">
      <c r="M162" s="66"/>
      <c r="N162" s="66"/>
      <c r="AD162" s="68"/>
      <c r="AE162" s="68"/>
      <c r="AF162" s="66"/>
      <c r="AG162" s="66"/>
      <c r="AO162" s="171"/>
      <c r="AP162" s="171"/>
      <c r="AQ162" s="205">
        <v>320</v>
      </c>
      <c r="AR162" s="203"/>
      <c r="AS162" s="98"/>
      <c r="AT162" s="98"/>
      <c r="AU162" s="98"/>
      <c r="AV162" s="98"/>
      <c r="AW162" s="98"/>
      <c r="AX162" s="99"/>
      <c r="AY162" s="100"/>
      <c r="AZ162" s="100"/>
      <c r="BA162" s="100"/>
      <c r="BD162" s="97"/>
      <c r="BF162" s="95"/>
      <c r="BG162" s="66"/>
      <c r="BH162" s="118"/>
      <c r="BJ162" s="66"/>
      <c r="BK162" s="66"/>
      <c r="CB162" s="66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1"/>
      <c r="CV162" s="71"/>
      <c r="CW162" s="71"/>
      <c r="CX162" s="71"/>
      <c r="CY162" s="71"/>
      <c r="CZ162" s="71"/>
      <c r="DA162" s="71"/>
      <c r="DB162" s="71"/>
      <c r="DC162" s="71"/>
      <c r="DD162" s="71"/>
      <c r="DE162" s="71"/>
      <c r="DF162" s="71"/>
      <c r="DG162" s="71"/>
      <c r="DH162" s="71"/>
      <c r="DI162" s="71"/>
      <c r="DJ162" s="71"/>
      <c r="DK162" s="71"/>
      <c r="DL162" s="71"/>
      <c r="DM162" s="71"/>
      <c r="DN162" s="71"/>
      <c r="DO162" s="71"/>
      <c r="DP162" s="71"/>
      <c r="DQ162" s="71"/>
      <c r="DR162" s="71"/>
      <c r="DS162" s="71"/>
      <c r="DT162" s="71"/>
      <c r="DU162" s="71"/>
      <c r="DV162" s="71"/>
      <c r="DW162" s="71"/>
      <c r="DX162" s="71"/>
      <c r="DY162" s="71"/>
      <c r="DZ162" s="71"/>
      <c r="EA162" s="71"/>
      <c r="EB162" s="71"/>
      <c r="EC162" s="71"/>
      <c r="ED162" s="71"/>
      <c r="EE162" s="71"/>
      <c r="EF162" s="71"/>
      <c r="EG162" s="71"/>
      <c r="EH162" s="71"/>
      <c r="EI162" s="71"/>
      <c r="EJ162" s="71"/>
      <c r="EK162" s="71"/>
      <c r="EL162" s="71"/>
      <c r="EM162" s="71"/>
      <c r="EN162" s="71"/>
    </row>
    <row r="163" spans="13:144" s="67" customFormat="1" ht="14.25" customHeight="1" x14ac:dyDescent="0.2">
      <c r="M163" s="66"/>
      <c r="N163" s="66"/>
      <c r="AD163" s="68"/>
      <c r="AE163" s="68"/>
      <c r="AF163" s="66"/>
      <c r="AG163" s="66"/>
      <c r="AO163" s="171"/>
      <c r="AP163" s="171"/>
      <c r="AQ163" s="205">
        <v>330</v>
      </c>
      <c r="AR163" s="203"/>
      <c r="AS163" s="98"/>
      <c r="AT163" s="98"/>
      <c r="AU163" s="98"/>
      <c r="AV163" s="98"/>
      <c r="AW163" s="98"/>
      <c r="AX163" s="99"/>
      <c r="AY163" s="100"/>
      <c r="AZ163" s="100"/>
      <c r="BA163" s="100"/>
      <c r="BD163" s="97"/>
      <c r="BF163" s="95"/>
      <c r="BG163" s="66"/>
      <c r="BH163" s="118"/>
      <c r="BJ163" s="66"/>
      <c r="BK163" s="66"/>
      <c r="CB163" s="66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71"/>
      <c r="DJ163" s="71"/>
      <c r="DK163" s="71"/>
      <c r="DL163" s="71"/>
      <c r="DM163" s="71"/>
      <c r="DN163" s="71"/>
      <c r="DO163" s="71"/>
      <c r="DP163" s="71"/>
      <c r="DQ163" s="71"/>
      <c r="DR163" s="71"/>
      <c r="DS163" s="71"/>
      <c r="DT163" s="71"/>
      <c r="DU163" s="71"/>
      <c r="DV163" s="71"/>
      <c r="DW163" s="71"/>
      <c r="DX163" s="71"/>
      <c r="DY163" s="71"/>
      <c r="DZ163" s="71"/>
      <c r="EA163" s="71"/>
      <c r="EB163" s="71"/>
      <c r="EC163" s="71"/>
      <c r="ED163" s="71"/>
      <c r="EE163" s="71"/>
      <c r="EF163" s="71"/>
      <c r="EG163" s="71"/>
      <c r="EH163" s="71"/>
      <c r="EI163" s="71"/>
      <c r="EJ163" s="71"/>
      <c r="EK163" s="71"/>
      <c r="EL163" s="71"/>
      <c r="EM163" s="71"/>
      <c r="EN163" s="71"/>
    </row>
    <row r="164" spans="13:144" s="67" customFormat="1" ht="14.25" customHeight="1" x14ac:dyDescent="0.2">
      <c r="M164" s="66"/>
      <c r="N164" s="66"/>
      <c r="AD164" s="68"/>
      <c r="AE164" s="68"/>
      <c r="AF164" s="66"/>
      <c r="AG164" s="66"/>
      <c r="AO164" s="171"/>
      <c r="AP164" s="171"/>
      <c r="AQ164" s="205">
        <v>340</v>
      </c>
      <c r="AR164" s="203"/>
      <c r="AS164" s="98"/>
      <c r="AT164" s="98"/>
      <c r="AU164" s="98"/>
      <c r="AV164" s="98"/>
      <c r="AW164" s="98"/>
      <c r="AX164" s="99"/>
      <c r="AY164" s="100"/>
      <c r="AZ164" s="100"/>
      <c r="BA164" s="100"/>
      <c r="BD164" s="97"/>
      <c r="BF164" s="95"/>
      <c r="BG164" s="66"/>
      <c r="BH164" s="118"/>
      <c r="BJ164" s="66"/>
      <c r="BK164" s="66"/>
      <c r="CB164" s="66"/>
      <c r="CC164" s="71"/>
      <c r="CD164" s="71"/>
      <c r="CE164" s="71"/>
      <c r="CF164" s="71"/>
      <c r="CG164" s="71"/>
      <c r="CH164" s="71"/>
      <c r="CI164" s="71"/>
      <c r="CJ164" s="71"/>
      <c r="CK164" s="71"/>
      <c r="CL164" s="71"/>
      <c r="CM164" s="71"/>
      <c r="CN164" s="71"/>
      <c r="CO164" s="71"/>
      <c r="CP164" s="71"/>
      <c r="CQ164" s="71"/>
      <c r="CR164" s="71"/>
      <c r="CS164" s="71"/>
      <c r="CT164" s="71"/>
      <c r="CU164" s="71"/>
      <c r="CV164" s="71"/>
      <c r="CW164" s="71"/>
      <c r="CX164" s="71"/>
      <c r="CY164" s="71"/>
      <c r="CZ164" s="71"/>
      <c r="DA164" s="71"/>
      <c r="DB164" s="71"/>
      <c r="DC164" s="71"/>
      <c r="DD164" s="71"/>
      <c r="DE164" s="71"/>
      <c r="DF164" s="71"/>
      <c r="DG164" s="71"/>
      <c r="DH164" s="71"/>
      <c r="DI164" s="71"/>
      <c r="DJ164" s="71"/>
      <c r="DK164" s="71"/>
      <c r="DL164" s="71"/>
      <c r="DM164" s="71"/>
      <c r="DN164" s="71"/>
      <c r="DO164" s="71"/>
      <c r="DP164" s="71"/>
      <c r="DQ164" s="71"/>
      <c r="DR164" s="71"/>
      <c r="DS164" s="71"/>
      <c r="DT164" s="71"/>
      <c r="DU164" s="71"/>
      <c r="DV164" s="71"/>
      <c r="DW164" s="71"/>
      <c r="DX164" s="71"/>
      <c r="DY164" s="71"/>
      <c r="DZ164" s="71"/>
      <c r="EA164" s="71"/>
      <c r="EB164" s="71"/>
      <c r="EC164" s="71"/>
      <c r="ED164" s="71"/>
      <c r="EE164" s="71"/>
      <c r="EF164" s="71"/>
      <c r="EG164" s="71"/>
      <c r="EH164" s="71"/>
      <c r="EI164" s="71"/>
      <c r="EJ164" s="71"/>
      <c r="EK164" s="71"/>
      <c r="EL164" s="71"/>
      <c r="EM164" s="71"/>
      <c r="EN164" s="71"/>
    </row>
    <row r="165" spans="13:144" s="67" customFormat="1" ht="14.25" customHeight="1" x14ac:dyDescent="0.2">
      <c r="M165" s="66"/>
      <c r="N165" s="66"/>
      <c r="AD165" s="68"/>
      <c r="AE165" s="68"/>
      <c r="AF165" s="66"/>
      <c r="AG165" s="66"/>
      <c r="AO165" s="171"/>
      <c r="AP165" s="171"/>
      <c r="AQ165" s="205">
        <v>350</v>
      </c>
      <c r="AR165" s="203"/>
      <c r="AS165" s="98"/>
      <c r="AT165" s="98"/>
      <c r="AU165" s="98"/>
      <c r="AV165" s="98"/>
      <c r="AW165" s="98"/>
      <c r="AX165" s="99"/>
      <c r="AY165" s="100"/>
      <c r="AZ165" s="100"/>
      <c r="BA165" s="100"/>
      <c r="BD165" s="97"/>
      <c r="BF165" s="95"/>
      <c r="BG165" s="66"/>
      <c r="BH165" s="118"/>
      <c r="BJ165" s="66"/>
      <c r="BK165" s="66"/>
      <c r="CB165" s="66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71"/>
      <c r="DF165" s="71"/>
      <c r="DG165" s="71"/>
      <c r="DH165" s="71"/>
      <c r="DI165" s="71"/>
      <c r="DJ165" s="71"/>
      <c r="DK165" s="71"/>
      <c r="DL165" s="71"/>
      <c r="DM165" s="71"/>
      <c r="DN165" s="71"/>
      <c r="DO165" s="71"/>
      <c r="DP165" s="71"/>
      <c r="DQ165" s="71"/>
      <c r="DR165" s="71"/>
      <c r="DS165" s="71"/>
      <c r="DT165" s="71"/>
      <c r="DU165" s="71"/>
      <c r="DV165" s="71"/>
      <c r="DW165" s="71"/>
      <c r="DX165" s="71"/>
      <c r="DY165" s="71"/>
      <c r="DZ165" s="71"/>
      <c r="EA165" s="71"/>
      <c r="EB165" s="71"/>
      <c r="EC165" s="71"/>
      <c r="ED165" s="71"/>
      <c r="EE165" s="71"/>
      <c r="EF165" s="71"/>
      <c r="EG165" s="71"/>
      <c r="EH165" s="71"/>
      <c r="EI165" s="71"/>
      <c r="EJ165" s="71"/>
      <c r="EK165" s="71"/>
      <c r="EL165" s="71"/>
      <c r="EM165" s="71"/>
      <c r="EN165" s="71"/>
    </row>
    <row r="166" spans="13:144" s="67" customFormat="1" ht="14.25" customHeight="1" x14ac:dyDescent="0.2">
      <c r="M166" s="66"/>
      <c r="N166" s="66"/>
      <c r="AD166" s="68"/>
      <c r="AE166" s="68"/>
      <c r="AF166" s="66"/>
      <c r="AG166" s="66"/>
      <c r="AO166" s="171"/>
      <c r="AP166" s="171"/>
      <c r="AQ166" s="205">
        <v>360</v>
      </c>
      <c r="AR166" s="203"/>
      <c r="AS166" s="98"/>
      <c r="AT166" s="98"/>
      <c r="AU166" s="98"/>
      <c r="AV166" s="98"/>
      <c r="AW166" s="98"/>
      <c r="AX166" s="99"/>
      <c r="AY166" s="100"/>
      <c r="AZ166" s="100"/>
      <c r="BA166" s="100"/>
      <c r="BD166" s="97"/>
      <c r="BF166" s="95"/>
      <c r="BG166" s="66"/>
      <c r="BJ166" s="66"/>
      <c r="BK166" s="66"/>
      <c r="CB166" s="66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  <c r="CM166" s="71"/>
      <c r="CN166" s="71"/>
      <c r="CO166" s="71"/>
      <c r="CP166" s="71"/>
      <c r="CQ166" s="71"/>
      <c r="CR166" s="71"/>
      <c r="CS166" s="71"/>
      <c r="CT166" s="71"/>
      <c r="CU166" s="71"/>
      <c r="CV166" s="71"/>
      <c r="CW166" s="71"/>
      <c r="CX166" s="71"/>
      <c r="CY166" s="71"/>
      <c r="CZ166" s="71"/>
      <c r="DA166" s="71"/>
      <c r="DB166" s="71"/>
      <c r="DC166" s="71"/>
      <c r="DD166" s="71"/>
      <c r="DE166" s="71"/>
      <c r="DF166" s="71"/>
      <c r="DG166" s="71"/>
      <c r="DH166" s="71"/>
      <c r="DI166" s="71"/>
      <c r="DJ166" s="71"/>
      <c r="DK166" s="71"/>
      <c r="DL166" s="71"/>
      <c r="DM166" s="71"/>
      <c r="DN166" s="71"/>
      <c r="DO166" s="71"/>
      <c r="DP166" s="71"/>
      <c r="DQ166" s="71"/>
      <c r="DR166" s="71"/>
      <c r="DS166" s="71"/>
      <c r="DT166" s="71"/>
      <c r="DU166" s="71"/>
      <c r="DV166" s="71"/>
      <c r="DW166" s="71"/>
      <c r="DX166" s="71"/>
      <c r="DY166" s="71"/>
      <c r="DZ166" s="71"/>
      <c r="EA166" s="71"/>
      <c r="EB166" s="71"/>
      <c r="EC166" s="71"/>
      <c r="ED166" s="71"/>
      <c r="EE166" s="71"/>
      <c r="EF166" s="71"/>
      <c r="EG166" s="71"/>
      <c r="EH166" s="71"/>
      <c r="EI166" s="71"/>
      <c r="EJ166" s="71"/>
      <c r="EK166" s="71"/>
      <c r="EL166" s="71"/>
      <c r="EM166" s="71"/>
      <c r="EN166" s="71"/>
    </row>
    <row r="167" spans="13:144" s="67" customFormat="1" ht="14.25" customHeight="1" x14ac:dyDescent="0.2">
      <c r="M167" s="66"/>
      <c r="N167" s="66"/>
      <c r="AD167" s="68"/>
      <c r="AE167" s="68"/>
      <c r="AF167" s="66"/>
      <c r="AG167" s="66"/>
      <c r="AO167" s="171"/>
      <c r="AP167" s="171"/>
      <c r="AQ167" s="205">
        <v>400</v>
      </c>
      <c r="AR167" s="203"/>
      <c r="AS167" s="98"/>
      <c r="AT167" s="98"/>
      <c r="AU167" s="98"/>
      <c r="AV167" s="98"/>
      <c r="AW167" s="98"/>
      <c r="AX167" s="99"/>
      <c r="AY167" s="100"/>
      <c r="AZ167" s="100"/>
      <c r="BA167" s="100"/>
      <c r="BD167" s="97"/>
      <c r="BF167" s="95"/>
      <c r="BG167" s="66"/>
      <c r="BJ167" s="66"/>
      <c r="BK167" s="66"/>
      <c r="CB167" s="66"/>
      <c r="CC167" s="71"/>
      <c r="CD167" s="71"/>
      <c r="CE167" s="71"/>
      <c r="CF167" s="71"/>
      <c r="CG167" s="71"/>
      <c r="CH167" s="71"/>
      <c r="CI167" s="71"/>
      <c r="CJ167" s="71"/>
      <c r="CK167" s="71"/>
      <c r="CL167" s="71"/>
      <c r="CM167" s="71"/>
      <c r="CN167" s="71"/>
      <c r="CO167" s="71"/>
      <c r="CP167" s="71"/>
      <c r="CQ167" s="71"/>
      <c r="CR167" s="71"/>
      <c r="CS167" s="71"/>
      <c r="CT167" s="71"/>
      <c r="CU167" s="71"/>
      <c r="CV167" s="71"/>
      <c r="CW167" s="71"/>
      <c r="CX167" s="71"/>
      <c r="CY167" s="71"/>
      <c r="CZ167" s="71"/>
      <c r="DA167" s="71"/>
      <c r="DB167" s="71"/>
      <c r="DC167" s="71"/>
      <c r="DD167" s="71"/>
      <c r="DE167" s="71"/>
      <c r="DF167" s="71"/>
      <c r="DG167" s="71"/>
      <c r="DH167" s="71"/>
      <c r="DI167" s="71"/>
      <c r="DJ167" s="71"/>
      <c r="DK167" s="71"/>
      <c r="DL167" s="71"/>
      <c r="DM167" s="71"/>
      <c r="DN167" s="71"/>
      <c r="DO167" s="71"/>
      <c r="DP167" s="71"/>
      <c r="DQ167" s="71"/>
      <c r="DR167" s="71"/>
      <c r="DS167" s="71"/>
      <c r="DT167" s="71"/>
      <c r="DU167" s="71"/>
      <c r="DV167" s="71"/>
      <c r="DW167" s="71"/>
      <c r="DX167" s="71"/>
      <c r="DY167" s="71"/>
      <c r="DZ167" s="71"/>
      <c r="EA167" s="71"/>
      <c r="EB167" s="71"/>
      <c r="EC167" s="71"/>
      <c r="ED167" s="71"/>
      <c r="EE167" s="71"/>
      <c r="EF167" s="71"/>
      <c r="EG167" s="71"/>
      <c r="EH167" s="71"/>
      <c r="EI167" s="71"/>
      <c r="EJ167" s="71"/>
      <c r="EK167" s="71"/>
      <c r="EL167" s="71"/>
      <c r="EM167" s="71"/>
      <c r="EN167" s="71"/>
    </row>
    <row r="168" spans="13:144" s="67" customFormat="1" ht="14.25" customHeight="1" x14ac:dyDescent="0.2">
      <c r="M168" s="66"/>
      <c r="N168" s="66"/>
      <c r="AD168" s="68"/>
      <c r="AE168" s="68"/>
      <c r="AF168" s="66"/>
      <c r="AG168" s="66"/>
      <c r="AO168" s="171"/>
      <c r="AP168" s="171"/>
      <c r="AQ168" s="205">
        <v>410</v>
      </c>
      <c r="AR168" s="203"/>
      <c r="AS168" s="98"/>
      <c r="AT168" s="98"/>
      <c r="AU168" s="98"/>
      <c r="AV168" s="98"/>
      <c r="AW168" s="98"/>
      <c r="AX168" s="99"/>
      <c r="AY168" s="100"/>
      <c r="AZ168" s="100"/>
      <c r="BA168" s="100"/>
      <c r="BD168" s="97"/>
      <c r="BF168" s="95"/>
      <c r="BG168" s="66"/>
      <c r="BJ168" s="66"/>
      <c r="BK168" s="66"/>
      <c r="CB168" s="66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71"/>
      <c r="DJ168" s="71"/>
      <c r="DK168" s="71"/>
      <c r="DL168" s="71"/>
      <c r="DM168" s="71"/>
      <c r="DN168" s="71"/>
      <c r="DO168" s="71"/>
      <c r="DP168" s="71"/>
      <c r="DQ168" s="71"/>
      <c r="DR168" s="71"/>
      <c r="DS168" s="71"/>
      <c r="DT168" s="71"/>
      <c r="DU168" s="71"/>
      <c r="DV168" s="71"/>
      <c r="DW168" s="71"/>
      <c r="DX168" s="71"/>
      <c r="DY168" s="71"/>
      <c r="DZ168" s="71"/>
      <c r="EA168" s="71"/>
      <c r="EB168" s="71"/>
      <c r="EC168" s="71"/>
      <c r="ED168" s="71"/>
      <c r="EE168" s="71"/>
      <c r="EF168" s="71"/>
      <c r="EG168" s="71"/>
      <c r="EH168" s="71"/>
      <c r="EI168" s="71"/>
      <c r="EJ168" s="71"/>
      <c r="EK168" s="71"/>
      <c r="EL168" s="71"/>
      <c r="EM168" s="71"/>
      <c r="EN168" s="71"/>
    </row>
    <row r="169" spans="13:144" s="67" customFormat="1" ht="14.25" customHeight="1" x14ac:dyDescent="0.2">
      <c r="M169" s="66"/>
      <c r="N169" s="66"/>
      <c r="AD169" s="68"/>
      <c r="AE169" s="68"/>
      <c r="AF169" s="66"/>
      <c r="AG169" s="66"/>
      <c r="AO169" s="171"/>
      <c r="AP169" s="171"/>
      <c r="AQ169" s="205">
        <v>420</v>
      </c>
      <c r="AR169" s="203"/>
      <c r="AS169" s="98"/>
      <c r="AT169" s="98"/>
      <c r="AU169" s="98"/>
      <c r="AV169" s="98"/>
      <c r="AW169" s="98"/>
      <c r="AX169" s="99"/>
      <c r="AY169" s="100"/>
      <c r="AZ169" s="100"/>
      <c r="BA169" s="100"/>
      <c r="BD169" s="97"/>
      <c r="BF169" s="95"/>
      <c r="BG169" s="66"/>
      <c r="BJ169" s="66"/>
      <c r="BK169" s="66"/>
      <c r="CB169" s="66"/>
      <c r="CC169" s="71"/>
      <c r="CD169" s="71"/>
      <c r="CE169" s="71"/>
      <c r="CF169" s="71"/>
      <c r="CG169" s="71"/>
      <c r="CH169" s="71"/>
      <c r="CI169" s="71"/>
      <c r="CJ169" s="71"/>
      <c r="CK169" s="71"/>
      <c r="CL169" s="71"/>
      <c r="CM169" s="71"/>
      <c r="CN169" s="71"/>
      <c r="CO169" s="71"/>
      <c r="CP169" s="71"/>
      <c r="CQ169" s="71"/>
      <c r="CR169" s="71"/>
      <c r="CS169" s="71"/>
      <c r="CT169" s="71"/>
      <c r="CU169" s="71"/>
      <c r="CV169" s="71"/>
      <c r="CW169" s="71"/>
      <c r="CX169" s="71"/>
      <c r="CY169" s="71"/>
      <c r="CZ169" s="71"/>
      <c r="DA169" s="71"/>
      <c r="DB169" s="71"/>
      <c r="DC169" s="71"/>
      <c r="DD169" s="71"/>
      <c r="DE169" s="71"/>
      <c r="DF169" s="71"/>
      <c r="DG169" s="71"/>
      <c r="DH169" s="71"/>
      <c r="DI169" s="71"/>
      <c r="DJ169" s="71"/>
      <c r="DK169" s="71"/>
      <c r="DL169" s="71"/>
      <c r="DM169" s="71"/>
      <c r="DN169" s="71"/>
      <c r="DO169" s="71"/>
      <c r="DP169" s="71"/>
      <c r="DQ169" s="71"/>
      <c r="DR169" s="71"/>
      <c r="DS169" s="71"/>
      <c r="DT169" s="71"/>
      <c r="DU169" s="71"/>
      <c r="DV169" s="71"/>
      <c r="DW169" s="71"/>
      <c r="DX169" s="71"/>
      <c r="DY169" s="71"/>
      <c r="DZ169" s="71"/>
      <c r="EA169" s="71"/>
      <c r="EB169" s="71"/>
      <c r="EC169" s="71"/>
      <c r="ED169" s="71"/>
      <c r="EE169" s="71"/>
      <c r="EF169" s="71"/>
      <c r="EG169" s="71"/>
      <c r="EH169" s="71"/>
      <c r="EI169" s="71"/>
      <c r="EJ169" s="71"/>
      <c r="EK169" s="71"/>
      <c r="EL169" s="71"/>
      <c r="EM169" s="71"/>
      <c r="EN169" s="71"/>
    </row>
    <row r="170" spans="13:144" s="67" customFormat="1" ht="14.25" customHeight="1" x14ac:dyDescent="0.2">
      <c r="M170" s="66"/>
      <c r="N170" s="66"/>
      <c r="AD170" s="68"/>
      <c r="AE170" s="68"/>
      <c r="AF170" s="66"/>
      <c r="AG170" s="66"/>
      <c r="AO170" s="171"/>
      <c r="AP170" s="171"/>
      <c r="AQ170" s="205">
        <v>430</v>
      </c>
      <c r="AR170" s="203"/>
      <c r="AS170" s="98"/>
      <c r="AT170" s="98"/>
      <c r="AU170" s="98"/>
      <c r="AV170" s="98"/>
      <c r="AW170" s="98"/>
      <c r="AX170" s="99"/>
      <c r="AY170" s="100"/>
      <c r="AZ170" s="100"/>
      <c r="BA170" s="100"/>
      <c r="BD170" s="97"/>
      <c r="BF170" s="95"/>
      <c r="BG170" s="66"/>
      <c r="BJ170" s="66"/>
      <c r="BK170" s="66"/>
      <c r="CB170" s="66"/>
      <c r="CC170" s="71"/>
      <c r="CD170" s="71"/>
      <c r="CE170" s="71"/>
      <c r="CF170" s="71"/>
      <c r="CG170" s="71"/>
      <c r="CH170" s="71"/>
      <c r="CI170" s="71"/>
      <c r="CJ170" s="71"/>
      <c r="CK170" s="71"/>
      <c r="CL170" s="71"/>
      <c r="CM170" s="71"/>
      <c r="CN170" s="71"/>
      <c r="CO170" s="71"/>
      <c r="CP170" s="71"/>
      <c r="CQ170" s="71"/>
      <c r="CR170" s="71"/>
      <c r="CS170" s="71"/>
      <c r="CT170" s="71"/>
      <c r="CU170" s="71"/>
      <c r="CV170" s="71"/>
      <c r="CW170" s="71"/>
      <c r="CX170" s="71"/>
      <c r="CY170" s="71"/>
      <c r="CZ170" s="71"/>
      <c r="DA170" s="71"/>
      <c r="DB170" s="71"/>
      <c r="DC170" s="71"/>
      <c r="DD170" s="71"/>
      <c r="DE170" s="71"/>
      <c r="DF170" s="71"/>
      <c r="DG170" s="71"/>
      <c r="DH170" s="71"/>
      <c r="DI170" s="71"/>
      <c r="DJ170" s="71"/>
      <c r="DK170" s="71"/>
      <c r="DL170" s="71"/>
      <c r="DM170" s="71"/>
      <c r="DN170" s="71"/>
      <c r="DO170" s="71"/>
      <c r="DP170" s="71"/>
      <c r="DQ170" s="71"/>
      <c r="DR170" s="71"/>
      <c r="DS170" s="71"/>
      <c r="DT170" s="71"/>
      <c r="DU170" s="71"/>
      <c r="DV170" s="71"/>
      <c r="DW170" s="71"/>
      <c r="DX170" s="71"/>
      <c r="DY170" s="71"/>
      <c r="DZ170" s="71"/>
      <c r="EA170" s="71"/>
      <c r="EB170" s="71"/>
      <c r="EC170" s="71"/>
      <c r="ED170" s="71"/>
      <c r="EE170" s="71"/>
      <c r="EF170" s="71"/>
      <c r="EG170" s="71"/>
      <c r="EH170" s="71"/>
      <c r="EI170" s="71"/>
      <c r="EJ170" s="71"/>
      <c r="EK170" s="71"/>
      <c r="EL170" s="71"/>
      <c r="EM170" s="71"/>
      <c r="EN170" s="71"/>
    </row>
    <row r="171" spans="13:144" s="67" customFormat="1" ht="14.25" customHeight="1" x14ac:dyDescent="0.2">
      <c r="M171" s="66"/>
      <c r="N171" s="66"/>
      <c r="AD171" s="68"/>
      <c r="AE171" s="68"/>
      <c r="AF171" s="66"/>
      <c r="AG171" s="66"/>
      <c r="AO171" s="171"/>
      <c r="AP171" s="171"/>
      <c r="AQ171" s="205">
        <v>500</v>
      </c>
      <c r="AR171" s="203"/>
      <c r="AS171" s="98"/>
      <c r="AT171" s="98"/>
      <c r="AU171" s="98"/>
      <c r="AV171" s="98"/>
      <c r="AW171" s="98"/>
      <c r="AX171" s="99"/>
      <c r="AY171" s="100"/>
      <c r="AZ171" s="100"/>
      <c r="BA171" s="100"/>
      <c r="BD171" s="97"/>
      <c r="BF171" s="95"/>
      <c r="BG171" s="66"/>
      <c r="BJ171" s="66"/>
      <c r="BK171" s="66"/>
      <c r="CB171" s="66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71"/>
      <c r="DJ171" s="71"/>
      <c r="DK171" s="71"/>
      <c r="DL171" s="71"/>
      <c r="DM171" s="71"/>
      <c r="DN171" s="71"/>
      <c r="DO171" s="71"/>
      <c r="DP171" s="71"/>
      <c r="DQ171" s="71"/>
      <c r="DR171" s="71"/>
      <c r="DS171" s="71"/>
      <c r="DT171" s="71"/>
      <c r="DU171" s="71"/>
      <c r="DV171" s="71"/>
      <c r="DW171" s="71"/>
      <c r="DX171" s="71"/>
      <c r="DY171" s="71"/>
      <c r="DZ171" s="71"/>
      <c r="EA171" s="71"/>
      <c r="EB171" s="71"/>
      <c r="EC171" s="71"/>
      <c r="ED171" s="71"/>
      <c r="EE171" s="71"/>
      <c r="EF171" s="71"/>
      <c r="EG171" s="71"/>
      <c r="EH171" s="71"/>
      <c r="EI171" s="71"/>
      <c r="EJ171" s="71"/>
      <c r="EK171" s="71"/>
      <c r="EL171" s="71"/>
      <c r="EM171" s="71"/>
      <c r="EN171" s="71"/>
    </row>
    <row r="172" spans="13:144" s="67" customFormat="1" ht="14.25" customHeight="1" x14ac:dyDescent="0.2">
      <c r="M172" s="66"/>
      <c r="N172" s="66"/>
      <c r="AD172" s="68"/>
      <c r="AE172" s="68"/>
      <c r="AF172" s="66"/>
      <c r="AG172" s="66"/>
      <c r="AO172" s="171"/>
      <c r="AP172" s="171"/>
      <c r="AQ172" s="205">
        <v>510</v>
      </c>
      <c r="AR172" s="203"/>
      <c r="AS172" s="98"/>
      <c r="AT172" s="98"/>
      <c r="AU172" s="98"/>
      <c r="AV172" s="98"/>
      <c r="AW172" s="98"/>
      <c r="AX172" s="99"/>
      <c r="AY172" s="100"/>
      <c r="AZ172" s="100"/>
      <c r="BA172" s="100"/>
      <c r="BD172" s="97"/>
      <c r="BF172" s="95"/>
      <c r="BG172" s="66"/>
      <c r="BJ172" s="66"/>
      <c r="BK172" s="66"/>
      <c r="CB172" s="66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71"/>
      <c r="DF172" s="71"/>
      <c r="DG172" s="71"/>
      <c r="DH172" s="71"/>
      <c r="DI172" s="71"/>
      <c r="DJ172" s="71"/>
      <c r="DK172" s="71"/>
      <c r="DL172" s="71"/>
      <c r="DM172" s="71"/>
      <c r="DN172" s="71"/>
      <c r="DO172" s="71"/>
      <c r="DP172" s="71"/>
      <c r="DQ172" s="71"/>
      <c r="DR172" s="71"/>
      <c r="DS172" s="71"/>
      <c r="DT172" s="71"/>
      <c r="DU172" s="71"/>
      <c r="DV172" s="71"/>
      <c r="DW172" s="71"/>
      <c r="DX172" s="71"/>
      <c r="DY172" s="71"/>
      <c r="DZ172" s="71"/>
      <c r="EA172" s="71"/>
      <c r="EB172" s="71"/>
      <c r="EC172" s="71"/>
      <c r="ED172" s="71"/>
      <c r="EE172" s="71"/>
      <c r="EF172" s="71"/>
      <c r="EG172" s="71"/>
      <c r="EH172" s="71"/>
      <c r="EI172" s="71"/>
      <c r="EJ172" s="71"/>
      <c r="EK172" s="71"/>
      <c r="EL172" s="71"/>
      <c r="EM172" s="71"/>
      <c r="EN172" s="71"/>
    </row>
    <row r="173" spans="13:144" s="67" customFormat="1" ht="14.25" customHeight="1" x14ac:dyDescent="0.2">
      <c r="M173" s="66"/>
      <c r="N173" s="66"/>
      <c r="AD173" s="68"/>
      <c r="AE173" s="68"/>
      <c r="AF173" s="66"/>
      <c r="AG173" s="66"/>
      <c r="AO173" s="171"/>
      <c r="AP173" s="171"/>
      <c r="AQ173" s="205">
        <v>520</v>
      </c>
      <c r="AR173" s="203"/>
      <c r="AS173" s="98"/>
      <c r="AT173" s="98"/>
      <c r="AU173" s="98"/>
      <c r="AV173" s="98"/>
      <c r="AW173" s="98"/>
      <c r="AX173" s="99"/>
      <c r="AY173" s="100"/>
      <c r="AZ173" s="100"/>
      <c r="BA173" s="100"/>
      <c r="BD173" s="97"/>
      <c r="BF173" s="95"/>
      <c r="BG173" s="66"/>
      <c r="BJ173" s="66"/>
      <c r="BK173" s="66"/>
      <c r="CB173" s="66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  <c r="CM173" s="71"/>
      <c r="CN173" s="71"/>
      <c r="CO173" s="71"/>
      <c r="CP173" s="71"/>
      <c r="CQ173" s="71"/>
      <c r="CR173" s="71"/>
      <c r="CS173" s="71"/>
      <c r="CT173" s="71"/>
      <c r="CU173" s="71"/>
      <c r="CV173" s="71"/>
      <c r="CW173" s="71"/>
      <c r="CX173" s="71"/>
      <c r="CY173" s="71"/>
      <c r="CZ173" s="71"/>
      <c r="DA173" s="71"/>
      <c r="DB173" s="71"/>
      <c r="DC173" s="71"/>
      <c r="DD173" s="71"/>
      <c r="DE173" s="71"/>
      <c r="DF173" s="71"/>
      <c r="DG173" s="71"/>
      <c r="DH173" s="71"/>
      <c r="DI173" s="71"/>
      <c r="DJ173" s="71"/>
      <c r="DK173" s="71"/>
      <c r="DL173" s="71"/>
      <c r="DM173" s="71"/>
      <c r="DN173" s="71"/>
      <c r="DO173" s="71"/>
      <c r="DP173" s="71"/>
      <c r="DQ173" s="71"/>
      <c r="DR173" s="71"/>
      <c r="DS173" s="71"/>
      <c r="DT173" s="71"/>
      <c r="DU173" s="71"/>
      <c r="DV173" s="71"/>
      <c r="DW173" s="71"/>
      <c r="DX173" s="71"/>
      <c r="DY173" s="71"/>
      <c r="DZ173" s="71"/>
      <c r="EA173" s="71"/>
      <c r="EB173" s="71"/>
      <c r="EC173" s="71"/>
      <c r="ED173" s="71"/>
      <c r="EE173" s="71"/>
      <c r="EF173" s="71"/>
      <c r="EG173" s="71"/>
      <c r="EH173" s="71"/>
      <c r="EI173" s="71"/>
      <c r="EJ173" s="71"/>
      <c r="EK173" s="71"/>
      <c r="EL173" s="71"/>
      <c r="EM173" s="71"/>
      <c r="EN173" s="71"/>
    </row>
    <row r="174" spans="13:144" s="67" customFormat="1" ht="14.25" customHeight="1" x14ac:dyDescent="0.2">
      <c r="M174" s="66"/>
      <c r="N174" s="66"/>
      <c r="AD174" s="68"/>
      <c r="AE174" s="68"/>
      <c r="AF174" s="66"/>
      <c r="AG174" s="66"/>
      <c r="AO174" s="171"/>
      <c r="AP174" s="171"/>
      <c r="AQ174" s="205">
        <v>530</v>
      </c>
      <c r="AR174" s="203"/>
      <c r="AS174" s="98"/>
      <c r="AT174" s="98"/>
      <c r="AU174" s="98"/>
      <c r="AV174" s="98"/>
      <c r="AW174" s="98"/>
      <c r="AX174" s="99"/>
      <c r="AY174" s="100"/>
      <c r="AZ174" s="100"/>
      <c r="BA174" s="100"/>
      <c r="BD174" s="103"/>
      <c r="BE174" s="94"/>
      <c r="BF174" s="95"/>
      <c r="BG174" s="66"/>
      <c r="BJ174" s="66"/>
      <c r="BK174" s="66"/>
      <c r="CB174" s="66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/>
      <c r="DM174" s="71"/>
      <c r="DN174" s="71"/>
      <c r="DO174" s="71"/>
      <c r="DP174" s="71"/>
      <c r="DQ174" s="71"/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  <c r="EI174" s="71"/>
      <c r="EJ174" s="71"/>
      <c r="EK174" s="71"/>
      <c r="EL174" s="71"/>
      <c r="EM174" s="71"/>
      <c r="EN174" s="71"/>
    </row>
    <row r="175" spans="13:144" s="67" customFormat="1" ht="14.25" customHeight="1" x14ac:dyDescent="0.2">
      <c r="M175" s="66"/>
      <c r="N175" s="66"/>
      <c r="AD175" s="68"/>
      <c r="AE175" s="68"/>
      <c r="AF175" s="66"/>
      <c r="AG175" s="66"/>
      <c r="AO175" s="171"/>
      <c r="AP175" s="171"/>
      <c r="AQ175" s="205">
        <v>540</v>
      </c>
      <c r="AR175" s="203"/>
      <c r="AS175" s="98"/>
      <c r="AT175" s="98"/>
      <c r="AU175" s="98"/>
      <c r="AV175" s="98"/>
      <c r="AW175" s="98"/>
      <c r="AX175" s="99"/>
      <c r="AY175" s="100"/>
      <c r="AZ175" s="100"/>
      <c r="BA175" s="100"/>
      <c r="BD175" s="103"/>
      <c r="BE175" s="94"/>
      <c r="BF175" s="95"/>
      <c r="BG175" s="66"/>
      <c r="BJ175" s="66"/>
      <c r="BK175" s="66"/>
      <c r="CB175" s="66"/>
      <c r="CC175" s="71"/>
      <c r="CD175" s="71"/>
      <c r="CE175" s="71"/>
      <c r="CF175" s="71"/>
      <c r="CG175" s="71"/>
      <c r="CH175" s="71"/>
      <c r="CI175" s="71"/>
      <c r="CJ175" s="71"/>
      <c r="CK175" s="71"/>
      <c r="CL175" s="71"/>
      <c r="CM175" s="71"/>
      <c r="CN175" s="71"/>
      <c r="CO175" s="71"/>
      <c r="CP175" s="71"/>
      <c r="CQ175" s="71"/>
      <c r="CR175" s="71"/>
      <c r="CS175" s="71"/>
      <c r="CT175" s="71"/>
      <c r="CU175" s="71"/>
      <c r="CV175" s="71"/>
      <c r="CW175" s="71"/>
      <c r="CX175" s="71"/>
      <c r="CY175" s="71"/>
      <c r="CZ175" s="71"/>
      <c r="DA175" s="71"/>
      <c r="DB175" s="71"/>
      <c r="DC175" s="71"/>
      <c r="DD175" s="71"/>
      <c r="DE175" s="71"/>
      <c r="DF175" s="71"/>
      <c r="DG175" s="71"/>
      <c r="DH175" s="71"/>
      <c r="DI175" s="71"/>
      <c r="DJ175" s="71"/>
      <c r="DK175" s="71"/>
      <c r="DL175" s="71"/>
      <c r="DM175" s="71"/>
      <c r="DN175" s="71"/>
      <c r="DO175" s="71"/>
      <c r="DP175" s="71"/>
      <c r="DQ175" s="71"/>
      <c r="DR175" s="71"/>
      <c r="DS175" s="71"/>
      <c r="DT175" s="71"/>
      <c r="DU175" s="71"/>
      <c r="DV175" s="71"/>
      <c r="DW175" s="71"/>
      <c r="DX175" s="71"/>
      <c r="DY175" s="71"/>
      <c r="DZ175" s="71"/>
      <c r="EA175" s="71"/>
      <c r="EB175" s="71"/>
      <c r="EC175" s="71"/>
      <c r="ED175" s="71"/>
      <c r="EE175" s="71"/>
      <c r="EF175" s="71"/>
      <c r="EG175" s="71"/>
      <c r="EH175" s="71"/>
      <c r="EI175" s="71"/>
      <c r="EJ175" s="71"/>
      <c r="EK175" s="71"/>
      <c r="EL175" s="71"/>
      <c r="EM175" s="71"/>
      <c r="EN175" s="71"/>
    </row>
    <row r="176" spans="13:144" s="67" customFormat="1" ht="14.25" customHeight="1" x14ac:dyDescent="0.2">
      <c r="M176" s="66"/>
      <c r="N176" s="66"/>
      <c r="AD176" s="68"/>
      <c r="AE176" s="68"/>
      <c r="AF176" s="66"/>
      <c r="AG176" s="66"/>
      <c r="AO176" s="171"/>
      <c r="AP176" s="171"/>
      <c r="AQ176" s="205">
        <v>550</v>
      </c>
      <c r="AR176" s="203"/>
      <c r="AS176" s="98"/>
      <c r="AT176" s="98"/>
      <c r="AU176" s="98"/>
      <c r="AV176" s="98"/>
      <c r="AW176" s="98"/>
      <c r="AX176" s="99"/>
      <c r="AY176" s="100"/>
      <c r="AZ176" s="100"/>
      <c r="BA176" s="100"/>
      <c r="BD176" s="103"/>
      <c r="BE176" s="94"/>
      <c r="BF176" s="95"/>
      <c r="BG176" s="66"/>
      <c r="BJ176" s="66"/>
      <c r="BK176" s="66"/>
      <c r="CB176" s="66"/>
      <c r="CC176" s="71"/>
      <c r="CD176" s="71"/>
      <c r="CE176" s="71"/>
      <c r="CF176" s="71"/>
      <c r="CG176" s="71"/>
      <c r="CH176" s="71"/>
      <c r="CI176" s="71"/>
      <c r="CJ176" s="71"/>
      <c r="CK176" s="71"/>
      <c r="CL176" s="71"/>
      <c r="CM176" s="71"/>
      <c r="CN176" s="71"/>
      <c r="CO176" s="71"/>
      <c r="CP176" s="71"/>
      <c r="CQ176" s="71"/>
      <c r="CR176" s="71"/>
      <c r="CS176" s="71"/>
      <c r="CT176" s="71"/>
      <c r="CU176" s="71"/>
      <c r="CV176" s="71"/>
      <c r="CW176" s="71"/>
      <c r="CX176" s="71"/>
      <c r="CY176" s="71"/>
      <c r="CZ176" s="71"/>
      <c r="DA176" s="71"/>
      <c r="DB176" s="71"/>
      <c r="DC176" s="71"/>
      <c r="DD176" s="71"/>
      <c r="DE176" s="71"/>
      <c r="DF176" s="71"/>
      <c r="DG176" s="71"/>
      <c r="DH176" s="71"/>
      <c r="DI176" s="71"/>
      <c r="DJ176" s="71"/>
      <c r="DK176" s="71"/>
      <c r="DL176" s="71"/>
      <c r="DM176" s="71"/>
      <c r="DN176" s="71"/>
      <c r="DO176" s="71"/>
      <c r="DP176" s="71"/>
      <c r="DQ176" s="71"/>
      <c r="DR176" s="71"/>
      <c r="DS176" s="71"/>
      <c r="DT176" s="71"/>
      <c r="DU176" s="71"/>
      <c r="DV176" s="71"/>
      <c r="DW176" s="71"/>
      <c r="DX176" s="71"/>
      <c r="DY176" s="71"/>
      <c r="DZ176" s="71"/>
      <c r="EA176" s="71"/>
      <c r="EB176" s="71"/>
      <c r="EC176" s="71"/>
      <c r="ED176" s="71"/>
      <c r="EE176" s="71"/>
      <c r="EF176" s="71"/>
      <c r="EG176" s="71"/>
      <c r="EH176" s="71"/>
      <c r="EI176" s="71"/>
      <c r="EJ176" s="71"/>
      <c r="EK176" s="71"/>
      <c r="EL176" s="71"/>
      <c r="EM176" s="71"/>
      <c r="EN176" s="71"/>
    </row>
    <row r="177" spans="13:166" s="67" customFormat="1" ht="14.25" customHeight="1" x14ac:dyDescent="0.2">
      <c r="M177" s="66"/>
      <c r="N177" s="66"/>
      <c r="AD177" s="68"/>
      <c r="AE177" s="68"/>
      <c r="AF177" s="66"/>
      <c r="AG177" s="66"/>
      <c r="AO177" s="171"/>
      <c r="AP177" s="171"/>
      <c r="AQ177" s="205">
        <v>560</v>
      </c>
      <c r="AR177" s="203"/>
      <c r="AS177" s="98"/>
      <c r="AT177" s="98"/>
      <c r="AU177" s="98"/>
      <c r="AV177" s="98"/>
      <c r="AW177" s="98"/>
      <c r="AX177" s="99"/>
      <c r="AY177" s="100"/>
      <c r="AZ177" s="100"/>
      <c r="BA177" s="100"/>
      <c r="BD177" s="103"/>
      <c r="BE177" s="94"/>
      <c r="BF177" s="95"/>
      <c r="BG177" s="66"/>
      <c r="BJ177" s="66"/>
      <c r="BK177" s="66"/>
      <c r="BM177" s="350" t="s">
        <v>31</v>
      </c>
      <c r="BN177" s="350"/>
      <c r="BO177" s="350"/>
      <c r="BP177" s="350"/>
      <c r="BQ177" s="350"/>
      <c r="BR177" s="350"/>
      <c r="BS177" s="350"/>
      <c r="BT177" s="350"/>
      <c r="BU177" s="350"/>
      <c r="BV177" s="350"/>
      <c r="BW177" s="350"/>
      <c r="BX177" s="104"/>
      <c r="CB177" s="66"/>
      <c r="CC177" s="71"/>
      <c r="CD177" s="71"/>
      <c r="CE177" s="71"/>
      <c r="CF177" s="71"/>
      <c r="CG177" s="71"/>
      <c r="CH177" s="71"/>
      <c r="CI177" s="71"/>
      <c r="CJ177" s="71"/>
      <c r="CK177" s="71"/>
      <c r="CL177" s="71"/>
      <c r="CM177" s="71"/>
      <c r="CN177" s="71"/>
      <c r="CO177" s="71"/>
      <c r="CP177" s="71"/>
      <c r="CQ177" s="71"/>
      <c r="CR177" s="71"/>
      <c r="CS177" s="71"/>
      <c r="CT177" s="71"/>
      <c r="CU177" s="71"/>
      <c r="CV177" s="71"/>
      <c r="CW177" s="71"/>
      <c r="CX177" s="71"/>
      <c r="CY177" s="71"/>
      <c r="CZ177" s="71"/>
      <c r="DA177" s="71"/>
      <c r="DB177" s="71"/>
      <c r="DC177" s="71"/>
      <c r="DD177" s="71"/>
      <c r="DE177" s="71"/>
      <c r="DF177" s="71"/>
      <c r="DG177" s="71"/>
      <c r="DH177" s="71"/>
      <c r="DI177" s="71"/>
      <c r="DJ177" s="71"/>
      <c r="DK177" s="71"/>
      <c r="DL177" s="71"/>
      <c r="DM177" s="71"/>
      <c r="DN177" s="71"/>
      <c r="DO177" s="71"/>
      <c r="DP177" s="71"/>
      <c r="DQ177" s="71"/>
      <c r="DR177" s="71"/>
      <c r="DS177" s="71"/>
      <c r="DT177" s="71"/>
      <c r="DU177" s="71"/>
      <c r="DV177" s="71"/>
      <c r="DW177" s="71"/>
      <c r="DX177" s="71"/>
      <c r="DY177" s="71"/>
      <c r="DZ177" s="71"/>
      <c r="EA177" s="71"/>
      <c r="EB177" s="71"/>
      <c r="EC177" s="71"/>
      <c r="ED177" s="71"/>
      <c r="EE177" s="71"/>
      <c r="EF177" s="71"/>
      <c r="EG177" s="71"/>
      <c r="EH177" s="71"/>
      <c r="EI177" s="71"/>
      <c r="EJ177" s="71"/>
      <c r="EK177" s="71"/>
      <c r="EL177" s="71"/>
      <c r="EM177" s="71"/>
      <c r="EN177" s="71"/>
    </row>
    <row r="178" spans="13:166" s="67" customFormat="1" ht="14.25" customHeight="1" x14ac:dyDescent="0.2">
      <c r="M178" s="66"/>
      <c r="N178" s="66"/>
      <c r="AD178" s="68"/>
      <c r="AE178" s="68"/>
      <c r="AF178" s="66"/>
      <c r="AG178" s="66"/>
      <c r="AO178" s="171"/>
      <c r="AP178" s="171"/>
      <c r="AQ178" s="205">
        <v>600</v>
      </c>
      <c r="AR178" s="203"/>
      <c r="AS178" s="98"/>
      <c r="AT178" s="98"/>
      <c r="AU178" s="98"/>
      <c r="AV178" s="98"/>
      <c r="AW178" s="98"/>
      <c r="AX178" s="99"/>
      <c r="AY178" s="100"/>
      <c r="AZ178" s="100"/>
      <c r="BA178" s="100"/>
      <c r="BD178" s="103"/>
      <c r="BE178" s="94"/>
      <c r="BF178" s="95"/>
      <c r="BG178" s="66"/>
      <c r="BJ178" s="66"/>
      <c r="BK178" s="66"/>
      <c r="CB178" s="66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  <c r="CM178" s="71"/>
      <c r="CN178" s="71"/>
      <c r="CO178" s="71"/>
      <c r="CP178" s="71"/>
      <c r="CQ178" s="71"/>
      <c r="CR178" s="71"/>
      <c r="CS178" s="71"/>
      <c r="CT178" s="71"/>
      <c r="CU178" s="71"/>
      <c r="CV178" s="71"/>
      <c r="CW178" s="71"/>
      <c r="CX178" s="71"/>
      <c r="CY178" s="71"/>
      <c r="CZ178" s="71"/>
      <c r="DA178" s="71"/>
      <c r="DB178" s="71"/>
      <c r="DC178" s="71"/>
      <c r="DD178" s="71"/>
      <c r="DE178" s="71"/>
      <c r="DF178" s="71"/>
      <c r="DG178" s="71"/>
      <c r="DH178" s="71"/>
      <c r="DI178" s="71"/>
      <c r="DJ178" s="71"/>
      <c r="DK178" s="71"/>
      <c r="DL178" s="71"/>
      <c r="DM178" s="71"/>
      <c r="DN178" s="71"/>
      <c r="DO178" s="71"/>
      <c r="DP178" s="71"/>
      <c r="DQ178" s="71"/>
      <c r="DR178" s="71"/>
      <c r="DS178" s="71"/>
      <c r="DT178" s="71"/>
      <c r="DU178" s="71"/>
      <c r="DV178" s="71"/>
      <c r="DW178" s="71"/>
      <c r="DX178" s="71"/>
      <c r="DY178" s="71"/>
      <c r="DZ178" s="71"/>
      <c r="EA178" s="71"/>
      <c r="EB178" s="71"/>
      <c r="EC178" s="71"/>
      <c r="ED178" s="71"/>
      <c r="EE178" s="71"/>
      <c r="EF178" s="71"/>
      <c r="EG178" s="71"/>
      <c r="EH178" s="71"/>
      <c r="EI178" s="71"/>
      <c r="EJ178" s="71"/>
      <c r="EK178" s="71"/>
      <c r="EL178" s="71"/>
      <c r="EM178" s="71"/>
      <c r="EN178" s="71"/>
    </row>
    <row r="179" spans="13:166" s="67" customFormat="1" ht="14.25" customHeight="1" x14ac:dyDescent="0.2">
      <c r="M179" s="66"/>
      <c r="N179" s="66"/>
      <c r="AD179" s="68"/>
      <c r="AE179" s="68"/>
      <c r="AF179" s="66"/>
      <c r="AG179" s="66"/>
      <c r="AO179" s="171"/>
      <c r="AP179" s="171"/>
      <c r="AQ179" s="205">
        <v>610</v>
      </c>
      <c r="AR179" s="203"/>
      <c r="AS179" s="98"/>
      <c r="AT179" s="98"/>
      <c r="AU179" s="98"/>
      <c r="AV179" s="98"/>
      <c r="AW179" s="98"/>
      <c r="AX179" s="99"/>
      <c r="AY179" s="100"/>
      <c r="AZ179" s="100"/>
      <c r="BA179" s="100"/>
      <c r="BD179" s="103"/>
      <c r="BE179" s="94"/>
      <c r="BF179" s="95"/>
      <c r="BG179" s="66"/>
      <c r="BJ179" s="66"/>
      <c r="BK179" s="66"/>
      <c r="CB179" s="66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1"/>
      <c r="CV179" s="71"/>
      <c r="CW179" s="71"/>
      <c r="CX179" s="71"/>
      <c r="CY179" s="71"/>
      <c r="CZ179" s="71"/>
      <c r="DA179" s="71"/>
      <c r="DB179" s="71"/>
      <c r="DC179" s="71"/>
      <c r="DD179" s="71"/>
      <c r="DE179" s="71"/>
      <c r="DF179" s="71"/>
      <c r="DG179" s="71"/>
      <c r="DH179" s="71"/>
      <c r="DI179" s="71"/>
      <c r="DJ179" s="71"/>
      <c r="DK179" s="71"/>
      <c r="DL179" s="71"/>
      <c r="DM179" s="71"/>
      <c r="DN179" s="71"/>
      <c r="DO179" s="71"/>
      <c r="DP179" s="71"/>
      <c r="DQ179" s="71"/>
      <c r="DR179" s="71"/>
      <c r="DS179" s="71"/>
      <c r="DT179" s="71"/>
      <c r="DU179" s="71"/>
      <c r="DV179" s="71"/>
      <c r="DW179" s="71"/>
      <c r="DX179" s="71"/>
      <c r="DY179" s="71"/>
      <c r="DZ179" s="71"/>
      <c r="EA179" s="71"/>
      <c r="EB179" s="71"/>
      <c r="EC179" s="71"/>
      <c r="ED179" s="71"/>
      <c r="EE179" s="71"/>
      <c r="EF179" s="71"/>
      <c r="EG179" s="71"/>
      <c r="EH179" s="71"/>
      <c r="EI179" s="71"/>
      <c r="EJ179" s="71"/>
      <c r="EK179" s="71"/>
      <c r="EL179" s="71"/>
      <c r="EM179" s="71"/>
      <c r="EN179" s="71"/>
    </row>
    <row r="180" spans="13:166" s="67" customFormat="1" ht="14.25" customHeight="1" x14ac:dyDescent="0.2">
      <c r="M180" s="66"/>
      <c r="N180" s="66"/>
      <c r="AD180" s="68"/>
      <c r="AE180" s="68"/>
      <c r="AF180" s="66"/>
      <c r="AG180" s="66"/>
      <c r="AO180" s="171"/>
      <c r="AP180" s="171"/>
      <c r="AQ180" s="205">
        <v>620</v>
      </c>
      <c r="AR180" s="203"/>
      <c r="AS180" s="98"/>
      <c r="AT180" s="98"/>
      <c r="AU180" s="98"/>
      <c r="AV180" s="98"/>
      <c r="AW180" s="98"/>
      <c r="AX180" s="99"/>
      <c r="AY180" s="100"/>
      <c r="AZ180" s="100"/>
      <c r="BA180" s="100"/>
      <c r="BD180" s="103"/>
      <c r="BE180" s="94"/>
      <c r="BF180" s="95"/>
      <c r="BG180" s="66"/>
      <c r="BJ180" s="66"/>
      <c r="BK180" s="66"/>
      <c r="BM180" s="350" t="s">
        <v>31</v>
      </c>
      <c r="BN180" s="350"/>
      <c r="BO180" s="350"/>
      <c r="BP180" s="350"/>
      <c r="BQ180" s="350"/>
      <c r="BR180" s="350"/>
      <c r="BS180" s="350"/>
      <c r="BT180" s="350"/>
      <c r="BU180" s="350"/>
      <c r="BV180" s="350"/>
      <c r="BW180" s="350"/>
      <c r="BX180" s="104"/>
      <c r="CB180" s="66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  <c r="CN180" s="71"/>
      <c r="CO180" s="71"/>
      <c r="CP180" s="71"/>
      <c r="CQ180" s="71"/>
      <c r="CR180" s="71"/>
      <c r="CS180" s="71"/>
      <c r="CT180" s="71"/>
      <c r="CU180" s="71"/>
      <c r="CV180" s="71"/>
      <c r="CW180" s="71"/>
      <c r="CX180" s="71"/>
      <c r="CY180" s="71"/>
      <c r="CZ180" s="71"/>
      <c r="DA180" s="71"/>
      <c r="DB180" s="71"/>
      <c r="DC180" s="71"/>
      <c r="DD180" s="71"/>
      <c r="DE180" s="71"/>
      <c r="DF180" s="71"/>
      <c r="DG180" s="71"/>
      <c r="DH180" s="71"/>
      <c r="DI180" s="71"/>
      <c r="DJ180" s="71"/>
      <c r="DK180" s="71"/>
      <c r="DL180" s="71"/>
      <c r="DM180" s="71"/>
      <c r="DN180" s="71"/>
      <c r="DO180" s="71"/>
      <c r="DP180" s="71"/>
      <c r="DQ180" s="71"/>
      <c r="DR180" s="71"/>
      <c r="DS180" s="71"/>
      <c r="DT180" s="71"/>
      <c r="DU180" s="71"/>
      <c r="DV180" s="71"/>
      <c r="DW180" s="71"/>
      <c r="DX180" s="71"/>
      <c r="DY180" s="71"/>
      <c r="DZ180" s="71"/>
      <c r="EA180" s="71"/>
      <c r="EB180" s="71"/>
      <c r="EC180" s="71"/>
      <c r="ED180" s="71"/>
      <c r="EE180" s="71"/>
      <c r="EF180" s="71"/>
      <c r="EG180" s="71"/>
      <c r="EH180" s="71"/>
      <c r="EI180" s="71"/>
      <c r="EJ180" s="71"/>
      <c r="EK180" s="71"/>
      <c r="EL180" s="71"/>
      <c r="EM180" s="71"/>
      <c r="EN180" s="71"/>
    </row>
    <row r="181" spans="13:166" s="67" customFormat="1" ht="14.25" customHeight="1" x14ac:dyDescent="0.2">
      <c r="M181" s="66"/>
      <c r="N181" s="66"/>
      <c r="AD181" s="68"/>
      <c r="AE181" s="68"/>
      <c r="AF181" s="66"/>
      <c r="AG181" s="66"/>
      <c r="AO181" s="171"/>
      <c r="AP181" s="171"/>
      <c r="AQ181" s="205">
        <v>910</v>
      </c>
      <c r="AR181" s="203"/>
      <c r="AS181" s="98"/>
      <c r="AT181" s="98"/>
      <c r="AU181" s="98"/>
      <c r="AV181" s="98"/>
      <c r="AW181" s="98"/>
      <c r="AX181" s="99"/>
      <c r="AY181" s="100"/>
      <c r="AZ181" s="100"/>
      <c r="BA181" s="100"/>
      <c r="BD181" s="103"/>
      <c r="BE181" s="94"/>
      <c r="BF181" s="95"/>
      <c r="BG181" s="66"/>
      <c r="BJ181" s="66"/>
      <c r="BK181" s="66"/>
      <c r="BM181" s="350" t="s">
        <v>31</v>
      </c>
      <c r="BN181" s="350"/>
      <c r="BO181" s="350"/>
      <c r="BP181" s="350"/>
      <c r="BQ181" s="350"/>
      <c r="BR181" s="350"/>
      <c r="BS181" s="350"/>
      <c r="BT181" s="350"/>
      <c r="BU181" s="350"/>
      <c r="BV181" s="350"/>
      <c r="BW181" s="350"/>
      <c r="BX181" s="104"/>
      <c r="CB181" s="66"/>
      <c r="CC181" s="71"/>
      <c r="CD181" s="71"/>
      <c r="CE181" s="71"/>
      <c r="CF181" s="71"/>
      <c r="CG181" s="71"/>
      <c r="CH181" s="71"/>
      <c r="CI181" s="71"/>
      <c r="CJ181" s="71"/>
      <c r="CK181" s="71"/>
      <c r="CL181" s="71"/>
      <c r="CM181" s="71"/>
      <c r="CN181" s="71"/>
      <c r="CO181" s="71"/>
      <c r="CP181" s="71"/>
      <c r="CQ181" s="71"/>
      <c r="CR181" s="71"/>
      <c r="CS181" s="71"/>
      <c r="CT181" s="71"/>
      <c r="CU181" s="71"/>
      <c r="CV181" s="71"/>
      <c r="CW181" s="71"/>
      <c r="CX181" s="71"/>
      <c r="CY181" s="71"/>
      <c r="CZ181" s="71"/>
      <c r="DA181" s="71"/>
      <c r="DB181" s="71"/>
      <c r="DC181" s="71"/>
      <c r="DD181" s="71"/>
      <c r="DE181" s="71"/>
      <c r="DF181" s="71"/>
      <c r="DG181" s="71"/>
      <c r="DH181" s="71"/>
      <c r="DI181" s="71"/>
      <c r="DJ181" s="71"/>
      <c r="DK181" s="71"/>
      <c r="DL181" s="71"/>
      <c r="DM181" s="71"/>
      <c r="DN181" s="71"/>
      <c r="DO181" s="71"/>
      <c r="DP181" s="71"/>
      <c r="DQ181" s="71"/>
      <c r="DR181" s="71"/>
      <c r="DS181" s="71"/>
      <c r="DT181" s="71"/>
      <c r="DU181" s="71"/>
      <c r="DV181" s="71"/>
      <c r="DW181" s="71"/>
      <c r="DX181" s="71"/>
      <c r="DY181" s="71"/>
      <c r="DZ181" s="71"/>
      <c r="EA181" s="71"/>
      <c r="EB181" s="71"/>
      <c r="EC181" s="71"/>
      <c r="ED181" s="71"/>
      <c r="EE181" s="71"/>
      <c r="EF181" s="71"/>
      <c r="EG181" s="71"/>
      <c r="EH181" s="71"/>
      <c r="EI181" s="71"/>
      <c r="EJ181" s="71"/>
      <c r="EK181" s="71"/>
      <c r="EL181" s="71"/>
      <c r="EM181" s="71"/>
      <c r="EN181" s="71"/>
    </row>
    <row r="182" spans="13:166" s="67" customFormat="1" ht="14.25" customHeight="1" x14ac:dyDescent="0.2">
      <c r="M182" s="66"/>
      <c r="N182" s="66"/>
      <c r="AD182" s="68"/>
      <c r="AE182" s="68"/>
      <c r="AF182" s="66"/>
      <c r="AG182" s="66"/>
      <c r="AO182" s="171"/>
      <c r="AP182" s="171"/>
      <c r="AQ182" s="205">
        <v>920</v>
      </c>
      <c r="AR182" s="203"/>
      <c r="AS182" s="98"/>
      <c r="AT182" s="98"/>
      <c r="AU182" s="98"/>
      <c r="AV182" s="98"/>
      <c r="AW182" s="98"/>
      <c r="AX182" s="99"/>
      <c r="AY182" s="100"/>
      <c r="AZ182" s="100"/>
      <c r="BA182" s="100"/>
      <c r="BD182" s="103"/>
      <c r="BE182" s="94"/>
      <c r="BF182" s="95"/>
      <c r="BG182" s="66"/>
      <c r="BJ182" s="66"/>
      <c r="BK182" s="66"/>
      <c r="BM182" s="350" t="s">
        <v>31</v>
      </c>
      <c r="BN182" s="350"/>
      <c r="BO182" s="350"/>
      <c r="BP182" s="350"/>
      <c r="BQ182" s="350"/>
      <c r="BR182" s="350"/>
      <c r="BS182" s="350"/>
      <c r="BT182" s="350"/>
      <c r="BU182" s="350"/>
      <c r="BV182" s="350"/>
      <c r="BW182" s="350"/>
      <c r="BX182" s="104"/>
      <c r="CB182" s="66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1"/>
      <c r="CV182" s="71"/>
      <c r="CW182" s="71"/>
      <c r="CX182" s="71"/>
      <c r="CY182" s="71"/>
      <c r="CZ182" s="71"/>
      <c r="DA182" s="71"/>
      <c r="DB182" s="71"/>
      <c r="DC182" s="71"/>
      <c r="DD182" s="71"/>
      <c r="DE182" s="71"/>
      <c r="DF182" s="71"/>
      <c r="DG182" s="71"/>
      <c r="DH182" s="71"/>
      <c r="DI182" s="71"/>
      <c r="DJ182" s="71"/>
      <c r="DK182" s="71"/>
      <c r="DL182" s="71"/>
      <c r="DM182" s="71"/>
      <c r="DN182" s="71"/>
      <c r="DO182" s="71"/>
      <c r="DP182" s="71"/>
      <c r="DQ182" s="71"/>
      <c r="DR182" s="71"/>
      <c r="DS182" s="71"/>
      <c r="DT182" s="71"/>
      <c r="DU182" s="71"/>
      <c r="DV182" s="71"/>
      <c r="DW182" s="71"/>
      <c r="DX182" s="71"/>
      <c r="DY182" s="71"/>
      <c r="DZ182" s="71"/>
      <c r="EA182" s="71"/>
      <c r="EB182" s="71"/>
      <c r="EC182" s="71"/>
      <c r="ED182" s="71"/>
      <c r="EE182" s="71"/>
      <c r="EF182" s="71"/>
      <c r="EG182" s="71"/>
      <c r="EH182" s="71"/>
      <c r="EI182" s="71"/>
      <c r="EJ182" s="71"/>
      <c r="EK182" s="71"/>
      <c r="EL182" s="71"/>
      <c r="EM182" s="71"/>
      <c r="EN182" s="71"/>
    </row>
    <row r="183" spans="13:166" s="105" customFormat="1" ht="14.25" customHeight="1" x14ac:dyDescent="0.2">
      <c r="AO183" s="171"/>
      <c r="AP183" s="171"/>
      <c r="AQ183" s="205">
        <v>930</v>
      </c>
      <c r="AR183" s="203"/>
      <c r="AS183" s="98"/>
      <c r="AT183" s="98"/>
      <c r="AU183" s="98"/>
      <c r="AV183" s="98"/>
      <c r="AW183" s="98"/>
      <c r="AX183" s="99"/>
      <c r="AY183" s="100"/>
      <c r="AZ183" s="100"/>
      <c r="BA183" s="100"/>
      <c r="BD183" s="106"/>
      <c r="BE183" s="107"/>
      <c r="BF183" s="107"/>
      <c r="BG183" s="66"/>
      <c r="BH183" s="67"/>
      <c r="BI183" s="67"/>
      <c r="BJ183" s="66"/>
      <c r="BK183" s="66"/>
      <c r="BM183" s="108" t="s">
        <v>32</v>
      </c>
      <c r="BN183" s="108" t="s">
        <v>33</v>
      </c>
      <c r="BO183" s="108" t="s">
        <v>34</v>
      </c>
      <c r="BP183" s="108" t="s">
        <v>35</v>
      </c>
      <c r="BQ183" s="108" t="s">
        <v>36</v>
      </c>
      <c r="BR183" s="108" t="s">
        <v>37</v>
      </c>
      <c r="BS183" s="108" t="s">
        <v>38</v>
      </c>
      <c r="BT183" s="108" t="s">
        <v>39</v>
      </c>
      <c r="BU183" s="108"/>
      <c r="BV183" s="108" t="s">
        <v>23</v>
      </c>
      <c r="BW183" s="109" t="s">
        <v>40</v>
      </c>
      <c r="BX183" s="109" t="s">
        <v>41</v>
      </c>
      <c r="BY183" s="110"/>
      <c r="BZ183" s="110"/>
      <c r="CA183" s="110"/>
      <c r="CB183" s="110"/>
      <c r="CC183" s="111" t="s">
        <v>42</v>
      </c>
      <c r="CD183" s="111" t="s">
        <v>43</v>
      </c>
      <c r="CE183" s="111" t="s">
        <v>44</v>
      </c>
      <c r="CF183" s="111" t="s">
        <v>45</v>
      </c>
      <c r="CG183" s="111" t="s">
        <v>2851</v>
      </c>
      <c r="CH183" s="111" t="s">
        <v>35</v>
      </c>
      <c r="CI183" s="111" t="s">
        <v>46</v>
      </c>
      <c r="CJ183" s="111"/>
      <c r="CK183" s="111"/>
      <c r="CL183" s="111"/>
      <c r="CM183" s="111"/>
      <c r="CN183" s="111"/>
      <c r="CO183" s="111"/>
      <c r="CP183" s="111"/>
      <c r="CQ183" s="111"/>
      <c r="CR183" s="112"/>
      <c r="CS183" s="112"/>
      <c r="CT183" s="112"/>
      <c r="CU183" s="112"/>
      <c r="CV183" s="112"/>
      <c r="CW183" s="112"/>
      <c r="CX183" s="112"/>
      <c r="CY183" s="112"/>
      <c r="CZ183" s="112"/>
      <c r="DA183" s="112"/>
      <c r="DB183" s="112"/>
      <c r="DC183" s="112"/>
      <c r="DD183" s="112"/>
      <c r="DE183" s="112"/>
      <c r="DF183" s="112"/>
      <c r="DG183" s="112"/>
      <c r="DH183" s="112"/>
      <c r="DI183" s="112"/>
      <c r="DJ183" s="112"/>
      <c r="DK183" s="112"/>
      <c r="DL183" s="112"/>
      <c r="DM183" s="112"/>
      <c r="DN183" s="112"/>
      <c r="DO183" s="112"/>
      <c r="DP183" s="112"/>
      <c r="DQ183" s="112"/>
      <c r="DR183" s="112"/>
      <c r="DS183" s="112"/>
      <c r="DT183" s="112"/>
      <c r="DU183" s="112"/>
      <c r="DV183" s="112"/>
      <c r="DW183" s="112"/>
      <c r="DX183" s="112"/>
      <c r="DY183" s="112"/>
      <c r="DZ183" s="112"/>
      <c r="EA183" s="112"/>
      <c r="EB183" s="112"/>
      <c r="EC183" s="112"/>
      <c r="ED183" s="112"/>
      <c r="EE183" s="112"/>
      <c r="EF183" s="112"/>
      <c r="EG183" s="112"/>
      <c r="EH183" s="112"/>
      <c r="EI183" s="112"/>
      <c r="EJ183" s="112"/>
      <c r="EK183" s="112"/>
      <c r="EL183" s="112"/>
      <c r="EM183" s="112"/>
      <c r="EN183" s="112"/>
      <c r="EO183" s="110"/>
      <c r="EP183" s="110"/>
      <c r="EQ183" s="110"/>
      <c r="ER183" s="110"/>
      <c r="ES183" s="110"/>
      <c r="ET183" s="110"/>
      <c r="EU183" s="110"/>
      <c r="EV183" s="110"/>
      <c r="EW183" s="110"/>
      <c r="EX183" s="110"/>
      <c r="EY183" s="110"/>
      <c r="EZ183" s="110"/>
      <c r="FA183" s="110"/>
      <c r="FB183" s="110"/>
      <c r="FC183" s="110"/>
      <c r="FD183" s="110"/>
      <c r="FE183" s="110"/>
      <c r="FF183" s="110"/>
      <c r="FG183" s="110"/>
      <c r="FH183" s="110"/>
      <c r="FI183" s="110"/>
      <c r="FJ183" s="110"/>
    </row>
    <row r="184" spans="13:166" s="67" customFormat="1" ht="14.25" customHeight="1" x14ac:dyDescent="0.2">
      <c r="M184" s="66"/>
      <c r="N184" s="66"/>
      <c r="AD184" s="68"/>
      <c r="AE184" s="68"/>
      <c r="AF184" s="66"/>
      <c r="AG184" s="66"/>
      <c r="AO184" s="171"/>
      <c r="AP184" s="171"/>
      <c r="AQ184" s="207" t="s">
        <v>2866</v>
      </c>
      <c r="AR184" s="203"/>
      <c r="AS184" s="98"/>
      <c r="AT184" s="98"/>
      <c r="AU184" s="98"/>
      <c r="AV184" s="98"/>
      <c r="AW184" s="98"/>
      <c r="AX184" s="99"/>
      <c r="AY184" s="100"/>
      <c r="AZ184" s="100"/>
      <c r="BA184" s="100"/>
      <c r="BD184" s="103"/>
      <c r="BE184" s="94"/>
      <c r="BF184" s="95"/>
      <c r="BG184" s="66"/>
      <c r="BJ184" s="66"/>
      <c r="BK184" s="66"/>
      <c r="BM184" s="66" t="s">
        <v>47</v>
      </c>
      <c r="BN184" s="66"/>
      <c r="BO184" s="66" t="s">
        <v>2931</v>
      </c>
      <c r="BP184" s="66" t="s">
        <v>48</v>
      </c>
      <c r="BQ184" s="66" t="s">
        <v>2920</v>
      </c>
      <c r="BR184" s="66"/>
      <c r="BS184" s="66"/>
      <c r="BT184" s="66" t="s">
        <v>49</v>
      </c>
      <c r="BU184" s="66">
        <v>100</v>
      </c>
      <c r="BV184" s="67" t="s">
        <v>50</v>
      </c>
      <c r="BW184" s="94">
        <v>93</v>
      </c>
      <c r="BX184" s="113" t="s">
        <v>51</v>
      </c>
      <c r="CB184" s="66"/>
      <c r="CC184" s="71" t="s">
        <v>52</v>
      </c>
      <c r="CD184" s="114" t="s">
        <v>53</v>
      </c>
      <c r="CE184" s="71" t="s">
        <v>54</v>
      </c>
      <c r="CF184" s="71"/>
      <c r="CG184" s="71"/>
      <c r="CH184" s="77" t="s">
        <v>48</v>
      </c>
      <c r="CI184" s="77" t="s">
        <v>55</v>
      </c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  <c r="CT184" s="71"/>
      <c r="CU184" s="71"/>
      <c r="CV184" s="71"/>
      <c r="CW184" s="71"/>
      <c r="CX184" s="71"/>
      <c r="CY184" s="71"/>
      <c r="CZ184" s="71"/>
      <c r="DA184" s="71"/>
      <c r="DB184" s="71"/>
      <c r="DC184" s="71"/>
      <c r="DD184" s="71"/>
      <c r="DE184" s="71"/>
      <c r="DF184" s="71"/>
      <c r="DG184" s="71"/>
      <c r="DH184" s="71"/>
      <c r="DI184" s="71"/>
      <c r="DJ184" s="71"/>
      <c r="DK184" s="71"/>
      <c r="DL184" s="71"/>
      <c r="DM184" s="71"/>
      <c r="DN184" s="71"/>
      <c r="DO184" s="71"/>
      <c r="DP184" s="71"/>
      <c r="DQ184" s="71"/>
      <c r="DR184" s="71"/>
      <c r="DS184" s="71"/>
      <c r="DT184" s="71"/>
      <c r="DU184" s="71"/>
      <c r="DV184" s="71"/>
      <c r="DW184" s="71"/>
      <c r="DX184" s="71"/>
      <c r="DY184" s="71"/>
      <c r="DZ184" s="71"/>
      <c r="EA184" s="71"/>
      <c r="EB184" s="71"/>
      <c r="EC184" s="71"/>
      <c r="ED184" s="71"/>
      <c r="EE184" s="71"/>
      <c r="EF184" s="71"/>
      <c r="EG184" s="71"/>
      <c r="EH184" s="71"/>
      <c r="EI184" s="71"/>
      <c r="EJ184" s="71"/>
      <c r="EK184" s="71"/>
      <c r="EL184" s="71"/>
      <c r="EM184" s="71"/>
      <c r="EN184" s="71"/>
    </row>
    <row r="185" spans="13:166" s="67" customFormat="1" ht="14.25" customHeight="1" x14ac:dyDescent="0.2">
      <c r="M185" s="66"/>
      <c r="N185" s="66"/>
      <c r="AD185" s="68"/>
      <c r="AE185" s="68"/>
      <c r="AF185" s="66"/>
      <c r="AG185" s="66"/>
      <c r="AO185" s="171"/>
      <c r="AP185" s="171"/>
      <c r="AQ185" s="207" t="s">
        <v>2867</v>
      </c>
      <c r="AR185" s="203"/>
      <c r="AS185" s="98"/>
      <c r="AT185" s="98"/>
      <c r="AU185" s="98"/>
      <c r="AV185" s="98"/>
      <c r="AW185" s="98"/>
      <c r="AX185" s="99"/>
      <c r="AY185" s="100"/>
      <c r="AZ185" s="100"/>
      <c r="BA185" s="100"/>
      <c r="BD185" s="103"/>
      <c r="BE185" s="94"/>
      <c r="BF185" s="95"/>
      <c r="BG185" s="66"/>
      <c r="BJ185" s="66"/>
      <c r="BK185" s="66"/>
      <c r="BM185" s="66" t="s">
        <v>56</v>
      </c>
      <c r="BN185" s="66"/>
      <c r="BO185" s="66" t="s">
        <v>65</v>
      </c>
      <c r="BP185" s="66" t="s">
        <v>58</v>
      </c>
      <c r="BQ185" s="66" t="s">
        <v>2921</v>
      </c>
      <c r="BR185" s="66"/>
      <c r="BS185" s="66"/>
      <c r="BT185" s="66" t="s">
        <v>59</v>
      </c>
      <c r="BU185" s="66">
        <v>110</v>
      </c>
      <c r="BV185" s="67" t="s">
        <v>60</v>
      </c>
      <c r="BW185" s="94">
        <v>95</v>
      </c>
      <c r="CB185" s="66"/>
      <c r="CC185" s="71" t="s">
        <v>61</v>
      </c>
      <c r="CD185" s="114" t="s">
        <v>62</v>
      </c>
      <c r="CE185" s="71" t="s">
        <v>63</v>
      </c>
      <c r="CF185" s="71"/>
      <c r="CG185" s="71"/>
      <c r="CH185" s="77" t="s">
        <v>58</v>
      </c>
      <c r="CI185" s="77" t="s">
        <v>64</v>
      </c>
      <c r="CJ185" s="71"/>
      <c r="CK185" s="71"/>
      <c r="CL185" s="71"/>
      <c r="CM185" s="71"/>
      <c r="CN185" s="71"/>
      <c r="CO185" s="71"/>
      <c r="CP185" s="71"/>
      <c r="CQ185" s="71"/>
      <c r="CR185" s="71"/>
      <c r="CS185" s="71"/>
      <c r="CT185" s="71"/>
      <c r="CU185" s="71"/>
      <c r="CV185" s="71"/>
      <c r="CW185" s="71"/>
      <c r="CX185" s="71"/>
      <c r="CY185" s="71"/>
      <c r="CZ185" s="71"/>
      <c r="DA185" s="71"/>
      <c r="DB185" s="71"/>
      <c r="DC185" s="71"/>
      <c r="DD185" s="71"/>
      <c r="DE185" s="71"/>
      <c r="DF185" s="71"/>
      <c r="DG185" s="71"/>
      <c r="DH185" s="71"/>
      <c r="DI185" s="71"/>
      <c r="DJ185" s="71"/>
      <c r="DK185" s="71"/>
      <c r="DL185" s="71"/>
      <c r="DM185" s="71"/>
      <c r="DN185" s="71"/>
      <c r="DO185" s="71"/>
      <c r="DP185" s="71"/>
      <c r="DQ185" s="71"/>
      <c r="DR185" s="71"/>
      <c r="DS185" s="71"/>
      <c r="DT185" s="71"/>
      <c r="DU185" s="71"/>
      <c r="DV185" s="71"/>
      <c r="DW185" s="71"/>
      <c r="DX185" s="71"/>
      <c r="DY185" s="71"/>
      <c r="DZ185" s="71"/>
      <c r="EA185" s="71"/>
      <c r="EB185" s="71"/>
      <c r="EC185" s="71"/>
      <c r="ED185" s="71"/>
      <c r="EE185" s="71"/>
      <c r="EF185" s="71"/>
      <c r="EG185" s="71"/>
      <c r="EH185" s="71"/>
      <c r="EI185" s="71"/>
      <c r="EJ185" s="71"/>
      <c r="EK185" s="71"/>
      <c r="EL185" s="71"/>
      <c r="EM185" s="71"/>
      <c r="EN185" s="71"/>
    </row>
    <row r="186" spans="13:166" s="67" customFormat="1" ht="14.25" customHeight="1" x14ac:dyDescent="0.2">
      <c r="M186" s="66"/>
      <c r="N186" s="66"/>
      <c r="AD186" s="68"/>
      <c r="AE186" s="68"/>
      <c r="AF186" s="66"/>
      <c r="AG186" s="66"/>
      <c r="AO186" s="171"/>
      <c r="AP186" s="171"/>
      <c r="AQ186" s="207" t="s">
        <v>2868</v>
      </c>
      <c r="AR186" s="203"/>
      <c r="AS186" s="98"/>
      <c r="AT186" s="98"/>
      <c r="AU186" s="98"/>
      <c r="AV186" s="98"/>
      <c r="AW186" s="98"/>
      <c r="AX186" s="99"/>
      <c r="AY186" s="100"/>
      <c r="AZ186" s="100"/>
      <c r="BA186" s="100"/>
      <c r="BD186" s="94"/>
      <c r="BE186" s="94"/>
      <c r="BF186" s="95"/>
      <c r="BG186" s="66"/>
      <c r="BJ186" s="66"/>
      <c r="BK186" s="66"/>
      <c r="BM186" s="66"/>
      <c r="BN186" s="66"/>
      <c r="BO186" s="66" t="s">
        <v>57</v>
      </c>
      <c r="BP186" s="66" t="s">
        <v>66</v>
      </c>
      <c r="BQ186" s="66" t="s">
        <v>2922</v>
      </c>
      <c r="BR186" s="66"/>
      <c r="BS186" s="66"/>
      <c r="BT186" s="66" t="s">
        <v>67</v>
      </c>
      <c r="BU186" s="66">
        <v>200</v>
      </c>
      <c r="BV186" s="67" t="s">
        <v>68</v>
      </c>
      <c r="BW186" s="94">
        <v>99</v>
      </c>
      <c r="CB186" s="66"/>
      <c r="CC186" s="71" t="s">
        <v>69</v>
      </c>
      <c r="CD186" s="71"/>
      <c r="CE186" s="71" t="s">
        <v>59</v>
      </c>
      <c r="CF186" s="71"/>
      <c r="CG186" s="71"/>
      <c r="CH186" s="77" t="s">
        <v>70</v>
      </c>
      <c r="CI186" s="77" t="s">
        <v>71</v>
      </c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1"/>
      <c r="CV186" s="71"/>
      <c r="CW186" s="71"/>
      <c r="CX186" s="71"/>
      <c r="CY186" s="71"/>
      <c r="CZ186" s="71"/>
      <c r="DA186" s="71"/>
      <c r="DB186" s="71"/>
      <c r="DC186" s="71"/>
      <c r="DD186" s="71"/>
      <c r="DE186" s="71"/>
      <c r="DF186" s="71"/>
      <c r="DG186" s="71"/>
      <c r="DH186" s="71"/>
      <c r="DI186" s="71"/>
      <c r="DJ186" s="71"/>
      <c r="DK186" s="71"/>
      <c r="DL186" s="71"/>
      <c r="DM186" s="71"/>
      <c r="DN186" s="71"/>
      <c r="DO186" s="71"/>
      <c r="DP186" s="71"/>
      <c r="DQ186" s="71"/>
      <c r="DR186" s="71"/>
      <c r="DS186" s="71"/>
      <c r="DT186" s="71"/>
      <c r="DU186" s="71"/>
      <c r="DV186" s="71"/>
      <c r="DW186" s="71"/>
      <c r="DX186" s="71"/>
      <c r="DY186" s="71"/>
      <c r="DZ186" s="71"/>
      <c r="EA186" s="71"/>
      <c r="EB186" s="71"/>
      <c r="EC186" s="71"/>
      <c r="ED186" s="71"/>
      <c r="EE186" s="71"/>
      <c r="EF186" s="71"/>
      <c r="EG186" s="71"/>
      <c r="EH186" s="71"/>
      <c r="EI186" s="71"/>
      <c r="EJ186" s="71"/>
      <c r="EK186" s="71"/>
      <c r="EL186" s="71"/>
      <c r="EM186" s="71"/>
      <c r="EN186" s="71"/>
    </row>
    <row r="187" spans="13:166" s="67" customFormat="1" ht="14.25" customHeight="1" x14ac:dyDescent="0.2">
      <c r="M187" s="66"/>
      <c r="N187" s="66"/>
      <c r="AD187" s="68"/>
      <c r="AE187" s="68"/>
      <c r="AF187" s="66"/>
      <c r="AG187" s="66"/>
      <c r="AO187" s="171"/>
      <c r="AP187" s="171"/>
      <c r="AQ187" s="207" t="s">
        <v>2869</v>
      </c>
      <c r="AR187" s="203"/>
      <c r="AS187" s="98"/>
      <c r="AT187" s="98"/>
      <c r="AU187" s="98"/>
      <c r="AV187" s="98"/>
      <c r="AW187" s="98"/>
      <c r="AX187" s="99"/>
      <c r="AY187" s="100"/>
      <c r="AZ187" s="100"/>
      <c r="BA187" s="100"/>
      <c r="BD187" s="94"/>
      <c r="BE187" s="94"/>
      <c r="BF187" s="95"/>
      <c r="BG187" s="66"/>
      <c r="BJ187" s="66"/>
      <c r="BK187" s="66"/>
      <c r="BN187" s="66"/>
      <c r="BO187" s="66"/>
      <c r="BP187" s="66" t="s">
        <v>72</v>
      </c>
      <c r="BQ187" s="66" t="s">
        <v>73</v>
      </c>
      <c r="BR187" s="66"/>
      <c r="BT187" s="66" t="s">
        <v>63</v>
      </c>
      <c r="BU187" s="66">
        <v>210</v>
      </c>
      <c r="BV187" s="67" t="s">
        <v>74</v>
      </c>
      <c r="BW187" s="94">
        <v>103</v>
      </c>
      <c r="CB187" s="66"/>
      <c r="CC187" s="71" t="s">
        <v>75</v>
      </c>
      <c r="CD187" s="71"/>
      <c r="CE187" s="71" t="s">
        <v>49</v>
      </c>
      <c r="CF187" s="71"/>
      <c r="CG187" s="71"/>
      <c r="CH187" s="77" t="s">
        <v>76</v>
      </c>
      <c r="CI187" s="77" t="s">
        <v>2852</v>
      </c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  <c r="CT187" s="71"/>
      <c r="CU187" s="71"/>
      <c r="CV187" s="71"/>
      <c r="CW187" s="71"/>
      <c r="CX187" s="71"/>
      <c r="CY187" s="71"/>
      <c r="CZ187" s="71"/>
      <c r="DA187" s="71"/>
      <c r="DB187" s="71"/>
      <c r="DC187" s="71"/>
      <c r="DD187" s="71"/>
      <c r="DE187" s="71"/>
      <c r="DF187" s="71"/>
      <c r="DG187" s="71"/>
      <c r="DH187" s="71"/>
      <c r="DI187" s="71"/>
      <c r="DJ187" s="71"/>
      <c r="DK187" s="71"/>
      <c r="DL187" s="71"/>
      <c r="DM187" s="71"/>
      <c r="DN187" s="71"/>
      <c r="DO187" s="71"/>
      <c r="DP187" s="71"/>
      <c r="DQ187" s="71"/>
      <c r="DR187" s="71"/>
      <c r="DS187" s="71"/>
      <c r="DT187" s="71"/>
      <c r="DU187" s="71"/>
      <c r="DV187" s="71"/>
      <c r="DW187" s="71"/>
      <c r="DX187" s="71"/>
      <c r="DY187" s="71"/>
      <c r="DZ187" s="71"/>
      <c r="EA187" s="71"/>
      <c r="EB187" s="71"/>
      <c r="EC187" s="71"/>
      <c r="ED187" s="71"/>
      <c r="EE187" s="71"/>
      <c r="EF187" s="71"/>
      <c r="EG187" s="71"/>
      <c r="EH187" s="71"/>
      <c r="EI187" s="71"/>
      <c r="EJ187" s="71"/>
      <c r="EK187" s="71"/>
      <c r="EL187" s="71"/>
      <c r="EM187" s="71"/>
      <c r="EN187" s="71"/>
    </row>
    <row r="188" spans="13:166" s="67" customFormat="1" ht="14.25" customHeight="1" x14ac:dyDescent="0.2">
      <c r="M188" s="66"/>
      <c r="N188" s="66"/>
      <c r="AD188" s="68"/>
      <c r="AE188" s="68"/>
      <c r="AF188" s="66"/>
      <c r="AG188" s="66"/>
      <c r="AO188" s="171"/>
      <c r="AP188" s="171"/>
      <c r="AQ188" s="207" t="s">
        <v>2870</v>
      </c>
      <c r="AR188" s="203"/>
      <c r="AS188" s="98"/>
      <c r="AT188" s="98"/>
      <c r="AU188" s="98"/>
      <c r="AV188" s="98"/>
      <c r="AW188" s="98"/>
      <c r="AX188" s="99"/>
      <c r="AY188" s="100"/>
      <c r="AZ188" s="100"/>
      <c r="BA188" s="100"/>
      <c r="BD188" s="94"/>
      <c r="BE188" s="94"/>
      <c r="BF188" s="95"/>
      <c r="BG188" s="66"/>
      <c r="BJ188" s="66"/>
      <c r="BK188" s="66"/>
      <c r="BN188" s="66"/>
      <c r="BO188" s="66"/>
      <c r="BP188" s="66" t="s">
        <v>77</v>
      </c>
      <c r="BQ188" s="66" t="s">
        <v>78</v>
      </c>
      <c r="BR188" s="66"/>
      <c r="BT188" s="66" t="s">
        <v>54</v>
      </c>
      <c r="BU188" s="66">
        <v>220</v>
      </c>
      <c r="BV188" s="67" t="s">
        <v>79</v>
      </c>
      <c r="BW188" s="94">
        <v>106</v>
      </c>
      <c r="CB188" s="66"/>
      <c r="CC188" s="71" t="s">
        <v>80</v>
      </c>
      <c r="CD188" s="71"/>
      <c r="CE188" s="71"/>
      <c r="CF188" s="71"/>
      <c r="CG188" s="71"/>
      <c r="CH188" s="77"/>
      <c r="CI188" s="77" t="s">
        <v>81</v>
      </c>
      <c r="CJ188" s="71"/>
      <c r="CK188" s="71"/>
      <c r="CL188" s="71"/>
      <c r="CM188" s="71"/>
      <c r="CN188" s="71"/>
      <c r="CO188" s="71"/>
      <c r="CP188" s="71"/>
      <c r="CQ188" s="71"/>
      <c r="CR188" s="71"/>
      <c r="CS188" s="71"/>
      <c r="CT188" s="71"/>
      <c r="CU188" s="71"/>
      <c r="CV188" s="71"/>
      <c r="CW188" s="71"/>
      <c r="CX188" s="71"/>
      <c r="CY188" s="71"/>
      <c r="CZ188" s="71"/>
      <c r="DA188" s="71"/>
      <c r="DB188" s="71"/>
      <c r="DC188" s="71"/>
      <c r="DD188" s="71"/>
      <c r="DE188" s="71"/>
      <c r="DF188" s="71"/>
      <c r="DG188" s="71"/>
      <c r="DH188" s="71"/>
      <c r="DI188" s="71"/>
      <c r="DJ188" s="71"/>
      <c r="DK188" s="71"/>
      <c r="DL188" s="71"/>
      <c r="DM188" s="71"/>
      <c r="DN188" s="71"/>
      <c r="DO188" s="71"/>
      <c r="DP188" s="71"/>
      <c r="DQ188" s="71"/>
      <c r="DR188" s="71"/>
      <c r="DS188" s="71"/>
      <c r="DT188" s="71"/>
      <c r="DU188" s="71"/>
      <c r="DV188" s="71"/>
      <c r="DW188" s="71"/>
      <c r="DX188" s="71"/>
      <c r="DY188" s="71"/>
      <c r="DZ188" s="71"/>
      <c r="EA188" s="71"/>
      <c r="EB188" s="71"/>
      <c r="EC188" s="71"/>
      <c r="ED188" s="71"/>
      <c r="EE188" s="71"/>
      <c r="EF188" s="71"/>
      <c r="EG188" s="71"/>
      <c r="EH188" s="71"/>
      <c r="EI188" s="71"/>
      <c r="EJ188" s="71"/>
      <c r="EK188" s="71"/>
      <c r="EL188" s="71"/>
      <c r="EM188" s="71"/>
      <c r="EN188" s="71"/>
    </row>
    <row r="189" spans="13:166" s="67" customFormat="1" ht="14.25" customHeight="1" x14ac:dyDescent="0.2">
      <c r="M189" s="66"/>
      <c r="N189" s="66"/>
      <c r="AD189" s="68"/>
      <c r="AE189" s="68"/>
      <c r="AF189" s="66"/>
      <c r="AG189" s="66"/>
      <c r="AO189" s="171"/>
      <c r="AP189" s="171"/>
      <c r="AQ189" s="207" t="s">
        <v>2871</v>
      </c>
      <c r="AR189" s="203"/>
      <c r="AS189" s="98"/>
      <c r="AT189" s="98"/>
      <c r="AU189" s="98"/>
      <c r="AV189" s="98"/>
      <c r="AW189" s="98"/>
      <c r="AX189" s="99"/>
      <c r="AY189" s="100"/>
      <c r="AZ189" s="100"/>
      <c r="BA189" s="100"/>
      <c r="BD189" s="94"/>
      <c r="BE189" s="94"/>
      <c r="BF189" s="95"/>
      <c r="BG189" s="66"/>
      <c r="BJ189" s="66"/>
      <c r="BK189" s="66"/>
      <c r="BN189" s="66"/>
      <c r="BO189" s="66"/>
      <c r="BP189" s="66"/>
      <c r="BQ189" s="66" t="s">
        <v>2914</v>
      </c>
      <c r="BR189" s="66"/>
      <c r="BT189" s="66"/>
      <c r="BU189" s="66">
        <v>230</v>
      </c>
      <c r="BV189" s="67" t="s">
        <v>83</v>
      </c>
      <c r="BW189" s="94">
        <v>107</v>
      </c>
      <c r="CB189" s="66"/>
      <c r="CC189" s="71" t="s">
        <v>84</v>
      </c>
      <c r="CD189" s="71"/>
      <c r="CE189" s="71"/>
      <c r="CF189" s="71"/>
      <c r="CG189" s="71"/>
      <c r="CH189" s="71"/>
      <c r="CI189" s="77" t="s">
        <v>85</v>
      </c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1"/>
      <c r="CV189" s="71"/>
      <c r="CW189" s="71"/>
      <c r="CX189" s="71"/>
      <c r="CY189" s="71"/>
      <c r="CZ189" s="71"/>
      <c r="DA189" s="71"/>
      <c r="DB189" s="71"/>
      <c r="DC189" s="71"/>
      <c r="DD189" s="71"/>
      <c r="DE189" s="71"/>
      <c r="DF189" s="71"/>
      <c r="DG189" s="71"/>
      <c r="DH189" s="71"/>
      <c r="DI189" s="71"/>
      <c r="DJ189" s="71"/>
      <c r="DK189" s="71"/>
      <c r="DL189" s="71"/>
      <c r="DM189" s="71"/>
      <c r="DN189" s="71"/>
      <c r="DO189" s="71"/>
      <c r="DP189" s="71"/>
      <c r="DQ189" s="71"/>
      <c r="DR189" s="71"/>
      <c r="DS189" s="71"/>
      <c r="DT189" s="71"/>
      <c r="DU189" s="71"/>
      <c r="DV189" s="71"/>
      <c r="DW189" s="71"/>
      <c r="DX189" s="71"/>
      <c r="DY189" s="71"/>
      <c r="DZ189" s="71"/>
      <c r="EA189" s="71"/>
      <c r="EB189" s="71"/>
      <c r="EC189" s="71"/>
      <c r="ED189" s="71"/>
      <c r="EE189" s="71"/>
      <c r="EF189" s="71"/>
      <c r="EG189" s="71"/>
      <c r="EH189" s="71"/>
      <c r="EI189" s="71"/>
      <c r="EJ189" s="71"/>
      <c r="EK189" s="71"/>
      <c r="EL189" s="71"/>
      <c r="EM189" s="71"/>
      <c r="EN189" s="71"/>
    </row>
    <row r="190" spans="13:166" s="67" customFormat="1" ht="14.25" customHeight="1" x14ac:dyDescent="0.2">
      <c r="M190" s="66"/>
      <c r="N190" s="66"/>
      <c r="AD190" s="68"/>
      <c r="AE190" s="68"/>
      <c r="AF190" s="66"/>
      <c r="AG190" s="66"/>
      <c r="AO190" s="171"/>
      <c r="AP190" s="171"/>
      <c r="AQ190" s="207" t="s">
        <v>2872</v>
      </c>
      <c r="AR190" s="203"/>
      <c r="AS190" s="98"/>
      <c r="AT190" s="98"/>
      <c r="AU190" s="98"/>
      <c r="AV190" s="98"/>
      <c r="AW190" s="98"/>
      <c r="AX190" s="99"/>
      <c r="AY190" s="100"/>
      <c r="AZ190" s="100"/>
      <c r="BA190" s="100"/>
      <c r="BD190" s="94"/>
      <c r="BE190" s="94"/>
      <c r="BF190" s="95"/>
      <c r="BG190" s="66"/>
      <c r="BJ190" s="66"/>
      <c r="BK190" s="66"/>
      <c r="BN190" s="66"/>
      <c r="BO190" s="66"/>
      <c r="BP190" s="66"/>
      <c r="BQ190" s="66" t="s">
        <v>2915</v>
      </c>
      <c r="BR190" s="66"/>
      <c r="BT190" s="66"/>
      <c r="BU190" s="66">
        <v>240</v>
      </c>
      <c r="BV190" s="67" t="s">
        <v>87</v>
      </c>
      <c r="BW190" s="94">
        <v>109</v>
      </c>
      <c r="CB190" s="66"/>
      <c r="CC190" s="71"/>
      <c r="CD190" s="71"/>
      <c r="CE190" s="71"/>
      <c r="CF190" s="71"/>
      <c r="CG190" s="71"/>
      <c r="CH190" s="71"/>
      <c r="CI190" s="77" t="s">
        <v>88</v>
      </c>
      <c r="CJ190" s="71"/>
      <c r="CK190" s="71"/>
      <c r="CL190" s="71"/>
      <c r="CM190" s="71"/>
      <c r="CN190" s="71"/>
      <c r="CO190" s="71"/>
      <c r="CP190" s="71"/>
      <c r="CQ190" s="71"/>
      <c r="CR190" s="71"/>
      <c r="CS190" s="71"/>
      <c r="CT190" s="71"/>
      <c r="CU190" s="71"/>
      <c r="CV190" s="71"/>
      <c r="CW190" s="71"/>
      <c r="CX190" s="71"/>
      <c r="CY190" s="71"/>
      <c r="CZ190" s="71"/>
      <c r="DA190" s="71"/>
      <c r="DB190" s="71"/>
      <c r="DC190" s="71"/>
      <c r="DD190" s="71"/>
      <c r="DE190" s="71"/>
      <c r="DF190" s="71"/>
      <c r="DG190" s="71"/>
      <c r="DH190" s="71"/>
      <c r="DI190" s="71"/>
      <c r="DJ190" s="71"/>
      <c r="DK190" s="71"/>
      <c r="DL190" s="71"/>
      <c r="DM190" s="71"/>
      <c r="DN190" s="71"/>
      <c r="DO190" s="71"/>
      <c r="DP190" s="71"/>
      <c r="DQ190" s="71"/>
      <c r="DR190" s="71"/>
      <c r="DS190" s="71"/>
      <c r="DT190" s="71"/>
      <c r="DU190" s="71"/>
      <c r="DV190" s="71"/>
      <c r="DW190" s="71"/>
      <c r="DX190" s="71"/>
      <c r="DY190" s="71"/>
      <c r="DZ190" s="71"/>
      <c r="EA190" s="71"/>
      <c r="EB190" s="71"/>
      <c r="EC190" s="71"/>
      <c r="ED190" s="71"/>
      <c r="EE190" s="71"/>
      <c r="EF190" s="71"/>
      <c r="EG190" s="71"/>
      <c r="EH190" s="71"/>
      <c r="EI190" s="71"/>
      <c r="EJ190" s="71"/>
      <c r="EK190" s="71"/>
      <c r="EL190" s="71"/>
      <c r="EM190" s="71"/>
      <c r="EN190" s="71"/>
    </row>
    <row r="191" spans="13:166" s="67" customFormat="1" ht="14.25" customHeight="1" x14ac:dyDescent="0.2">
      <c r="M191" s="66"/>
      <c r="N191" s="66"/>
      <c r="AD191" s="68"/>
      <c r="AE191" s="68"/>
      <c r="AF191" s="66"/>
      <c r="AG191" s="66"/>
      <c r="AO191" s="171"/>
      <c r="AP191" s="171"/>
      <c r="AQ191" s="207" t="s">
        <v>2873</v>
      </c>
      <c r="AR191" s="203"/>
      <c r="AS191" s="98"/>
      <c r="AT191" s="98"/>
      <c r="AU191" s="98"/>
      <c r="AV191" s="98"/>
      <c r="AW191" s="98"/>
      <c r="AX191" s="99"/>
      <c r="AY191" s="100"/>
      <c r="AZ191" s="100"/>
      <c r="BA191" s="100"/>
      <c r="BD191" s="94"/>
      <c r="BE191" s="94"/>
      <c r="BF191" s="95"/>
      <c r="BG191" s="66"/>
      <c r="BJ191" s="66"/>
      <c r="BK191" s="66"/>
      <c r="BN191" s="66"/>
      <c r="BO191" s="94"/>
      <c r="BP191" s="66"/>
      <c r="BQ191" s="92" t="s">
        <v>82</v>
      </c>
      <c r="BR191" s="66"/>
      <c r="BT191" s="66"/>
      <c r="BU191" s="66">
        <v>250</v>
      </c>
      <c r="BV191" s="67" t="s">
        <v>90</v>
      </c>
      <c r="BW191" s="94">
        <v>111</v>
      </c>
      <c r="CB191" s="66"/>
      <c r="CC191" s="71"/>
      <c r="CD191" s="71"/>
      <c r="CE191" s="71"/>
      <c r="CF191" s="71"/>
      <c r="CG191" s="71"/>
      <c r="CH191" s="71"/>
      <c r="CI191" s="77" t="s">
        <v>2853</v>
      </c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  <c r="CT191" s="71"/>
      <c r="CU191" s="71"/>
      <c r="CV191" s="71"/>
      <c r="CW191" s="71"/>
      <c r="CX191" s="71"/>
      <c r="CY191" s="71"/>
      <c r="CZ191" s="71"/>
      <c r="DA191" s="71"/>
      <c r="DB191" s="71"/>
      <c r="DC191" s="71"/>
      <c r="DD191" s="71"/>
      <c r="DE191" s="71"/>
      <c r="DF191" s="71"/>
      <c r="DG191" s="71"/>
      <c r="DH191" s="71"/>
      <c r="DI191" s="71"/>
      <c r="DJ191" s="71"/>
      <c r="DK191" s="71"/>
      <c r="DL191" s="71"/>
      <c r="DM191" s="71"/>
      <c r="DN191" s="71"/>
      <c r="DO191" s="71"/>
      <c r="DP191" s="71"/>
      <c r="DQ191" s="71"/>
      <c r="DR191" s="71"/>
      <c r="DS191" s="71"/>
      <c r="DT191" s="71"/>
      <c r="DU191" s="71"/>
      <c r="DV191" s="71"/>
      <c r="DW191" s="71"/>
      <c r="DX191" s="71"/>
      <c r="DY191" s="71"/>
      <c r="DZ191" s="71"/>
      <c r="EA191" s="71"/>
      <c r="EB191" s="71"/>
      <c r="EC191" s="71"/>
      <c r="ED191" s="71"/>
      <c r="EE191" s="71"/>
      <c r="EF191" s="71"/>
      <c r="EG191" s="71"/>
      <c r="EH191" s="71"/>
      <c r="EI191" s="71"/>
      <c r="EJ191" s="71"/>
      <c r="EK191" s="71"/>
      <c r="EL191" s="71"/>
      <c r="EM191" s="71"/>
      <c r="EN191" s="71"/>
    </row>
    <row r="192" spans="13:166" s="67" customFormat="1" ht="14.25" customHeight="1" x14ac:dyDescent="0.2">
      <c r="M192" s="66"/>
      <c r="N192" s="66"/>
      <c r="AD192" s="68"/>
      <c r="AE192" s="68"/>
      <c r="AF192" s="66"/>
      <c r="AG192" s="66"/>
      <c r="AO192" s="171"/>
      <c r="AP192" s="171"/>
      <c r="AQ192" s="207" t="s">
        <v>2874</v>
      </c>
      <c r="AR192" s="203"/>
      <c r="AS192" s="98"/>
      <c r="AT192" s="98"/>
      <c r="AU192" s="98"/>
      <c r="AV192" s="98"/>
      <c r="AW192" s="98"/>
      <c r="AX192" s="99"/>
      <c r="AY192" s="100"/>
      <c r="AZ192" s="100"/>
      <c r="BA192" s="100"/>
      <c r="BD192" s="94"/>
      <c r="BE192" s="94"/>
      <c r="BF192" s="95"/>
      <c r="BG192" s="66"/>
      <c r="BJ192" s="66"/>
      <c r="BK192" s="66"/>
      <c r="BN192" s="66"/>
      <c r="BO192" s="66"/>
      <c r="BP192" s="66"/>
      <c r="BQ192" s="92" t="s">
        <v>86</v>
      </c>
      <c r="BR192" s="94"/>
      <c r="BS192" s="66"/>
      <c r="BT192" s="66"/>
      <c r="BU192" s="66">
        <v>260</v>
      </c>
      <c r="BV192" s="67" t="s">
        <v>91</v>
      </c>
      <c r="BW192" s="94">
        <v>112</v>
      </c>
      <c r="CB192" s="66"/>
      <c r="CC192" s="71"/>
      <c r="CD192" s="71"/>
      <c r="CE192" s="71"/>
      <c r="CF192" s="71"/>
      <c r="CG192" s="71"/>
      <c r="CH192" s="71"/>
      <c r="CI192" s="77" t="s">
        <v>92</v>
      </c>
      <c r="CJ192" s="71"/>
      <c r="CK192" s="71"/>
      <c r="CL192" s="71"/>
      <c r="CM192" s="71"/>
      <c r="CN192" s="71"/>
      <c r="CO192" s="71"/>
      <c r="CP192" s="71"/>
      <c r="CQ192" s="71"/>
      <c r="CR192" s="71"/>
      <c r="CS192" s="71"/>
      <c r="CT192" s="71"/>
      <c r="CU192" s="71"/>
      <c r="CV192" s="71"/>
      <c r="CW192" s="71"/>
      <c r="CX192" s="71"/>
      <c r="CY192" s="71"/>
      <c r="CZ192" s="71"/>
      <c r="DA192" s="71"/>
      <c r="DB192" s="71"/>
      <c r="DC192" s="71"/>
      <c r="DD192" s="71"/>
      <c r="DE192" s="71"/>
      <c r="DF192" s="71"/>
      <c r="DG192" s="71"/>
      <c r="DH192" s="71"/>
      <c r="DI192" s="71"/>
      <c r="DJ192" s="71"/>
      <c r="DK192" s="71"/>
      <c r="DL192" s="71"/>
      <c r="DM192" s="71"/>
      <c r="DN192" s="71"/>
      <c r="DO192" s="71"/>
      <c r="DP192" s="71"/>
      <c r="DQ192" s="71"/>
      <c r="DR192" s="71"/>
      <c r="DS192" s="71"/>
      <c r="DT192" s="71"/>
      <c r="DU192" s="71"/>
      <c r="DV192" s="71"/>
      <c r="DW192" s="71"/>
      <c r="DX192" s="71"/>
      <c r="DY192" s="71"/>
      <c r="DZ192" s="71"/>
      <c r="EA192" s="71"/>
      <c r="EB192" s="71"/>
      <c r="EC192" s="71"/>
      <c r="ED192" s="71"/>
      <c r="EE192" s="71"/>
      <c r="EF192" s="71"/>
      <c r="EG192" s="71"/>
      <c r="EH192" s="71"/>
      <c r="EI192" s="71"/>
      <c r="EJ192" s="71"/>
      <c r="EK192" s="71"/>
      <c r="EL192" s="71"/>
      <c r="EM192" s="71"/>
      <c r="EN192" s="71"/>
    </row>
    <row r="193" spans="13:144" s="67" customFormat="1" ht="14.25" customHeight="1" x14ac:dyDescent="0.2">
      <c r="M193" s="66"/>
      <c r="N193" s="66"/>
      <c r="AD193" s="68"/>
      <c r="AE193" s="68"/>
      <c r="AF193" s="66"/>
      <c r="AG193" s="66"/>
      <c r="AO193" s="171"/>
      <c r="AP193" s="171"/>
      <c r="AQ193" s="206" t="s">
        <v>2875</v>
      </c>
      <c r="AR193" s="203"/>
      <c r="AS193" s="98"/>
      <c r="AT193" s="98"/>
      <c r="AU193" s="98"/>
      <c r="AV193" s="98"/>
      <c r="AW193" s="98"/>
      <c r="AX193" s="99"/>
      <c r="AY193" s="100"/>
      <c r="AZ193" s="100"/>
      <c r="BA193" s="100"/>
      <c r="BD193" s="94"/>
      <c r="BE193" s="94"/>
      <c r="BF193" s="95"/>
      <c r="BG193" s="66"/>
      <c r="BJ193" s="66"/>
      <c r="BK193" s="66"/>
      <c r="BN193" s="66"/>
      <c r="BP193" s="66"/>
      <c r="BQ193" s="92" t="s">
        <v>89</v>
      </c>
      <c r="BT193" s="66"/>
      <c r="BU193" s="66">
        <v>290</v>
      </c>
      <c r="BV193" s="67" t="s">
        <v>93</v>
      </c>
      <c r="BW193" s="94">
        <v>113</v>
      </c>
      <c r="CB193" s="66"/>
      <c r="CC193" s="71"/>
      <c r="CD193" s="71"/>
      <c r="CE193" s="71"/>
      <c r="CF193" s="71"/>
      <c r="CG193" s="71"/>
      <c r="CH193" s="71"/>
      <c r="CI193" s="77" t="s">
        <v>2854</v>
      </c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  <c r="CT193" s="71"/>
      <c r="CU193" s="71"/>
      <c r="CV193" s="71"/>
      <c r="CW193" s="71"/>
      <c r="CX193" s="71"/>
      <c r="CY193" s="71"/>
      <c r="CZ193" s="71"/>
      <c r="DA193" s="71"/>
      <c r="DB193" s="71"/>
      <c r="DC193" s="71"/>
      <c r="DD193" s="71"/>
      <c r="DE193" s="71"/>
      <c r="DF193" s="71"/>
      <c r="DG193" s="71"/>
      <c r="DH193" s="71"/>
      <c r="DI193" s="71"/>
      <c r="DJ193" s="71"/>
      <c r="DK193" s="71"/>
      <c r="DL193" s="71"/>
      <c r="DM193" s="71"/>
      <c r="DN193" s="71"/>
      <c r="DO193" s="71"/>
      <c r="DP193" s="71"/>
      <c r="DQ193" s="71"/>
      <c r="DR193" s="71"/>
      <c r="DS193" s="71"/>
      <c r="DT193" s="71"/>
      <c r="DU193" s="71"/>
      <c r="DV193" s="71"/>
      <c r="DW193" s="71"/>
      <c r="DX193" s="71"/>
      <c r="DY193" s="71"/>
      <c r="DZ193" s="71"/>
      <c r="EA193" s="71"/>
      <c r="EB193" s="71"/>
      <c r="EC193" s="71"/>
      <c r="ED193" s="71"/>
      <c r="EE193" s="71"/>
      <c r="EF193" s="71"/>
      <c r="EG193" s="71"/>
      <c r="EH193" s="71"/>
      <c r="EI193" s="71"/>
      <c r="EJ193" s="71"/>
      <c r="EK193" s="71"/>
      <c r="EL193" s="71"/>
      <c r="EM193" s="71"/>
      <c r="EN193" s="71"/>
    </row>
    <row r="194" spans="13:144" s="67" customFormat="1" ht="14.25" customHeight="1" x14ac:dyDescent="0.2">
      <c r="M194" s="66"/>
      <c r="N194" s="66"/>
      <c r="AD194" s="68"/>
      <c r="AE194" s="68"/>
      <c r="AF194" s="66"/>
      <c r="AG194" s="66"/>
      <c r="AO194" s="171"/>
      <c r="AP194" s="171"/>
      <c r="AQ194" s="206" t="s">
        <v>2876</v>
      </c>
      <c r="AR194" s="204"/>
      <c r="AS194" s="70"/>
      <c r="AT194" s="70"/>
      <c r="AU194" s="70"/>
      <c r="AV194" s="70"/>
      <c r="AW194" s="70"/>
      <c r="AX194" s="70"/>
      <c r="AY194" s="70"/>
      <c r="AZ194" s="70"/>
      <c r="BA194" s="70"/>
      <c r="BD194" s="94"/>
      <c r="BE194" s="94"/>
      <c r="BF194" s="95"/>
      <c r="BG194" s="66"/>
      <c r="BJ194" s="66"/>
      <c r="BK194" s="66"/>
      <c r="BP194" s="66"/>
      <c r="BT194" s="66"/>
      <c r="BU194" s="66">
        <v>300</v>
      </c>
      <c r="BV194" s="67" t="s">
        <v>94</v>
      </c>
      <c r="BW194" s="94">
        <v>120</v>
      </c>
      <c r="CB194" s="66"/>
      <c r="CC194" s="71"/>
      <c r="CD194" s="71"/>
      <c r="CE194" s="71"/>
      <c r="CF194" s="71"/>
      <c r="CG194" s="71"/>
      <c r="CH194" s="71"/>
      <c r="CI194" s="77" t="s">
        <v>95</v>
      </c>
      <c r="CJ194" s="71"/>
      <c r="CK194" s="71"/>
      <c r="CL194" s="71"/>
      <c r="CM194" s="71"/>
      <c r="CN194" s="71"/>
      <c r="CO194" s="71"/>
      <c r="CP194" s="71"/>
      <c r="CQ194" s="71"/>
      <c r="CR194" s="71"/>
      <c r="CS194" s="71"/>
      <c r="CT194" s="71"/>
      <c r="CU194" s="71"/>
      <c r="CV194" s="71"/>
      <c r="CW194" s="71"/>
      <c r="CX194" s="71"/>
      <c r="CY194" s="71"/>
      <c r="CZ194" s="71"/>
      <c r="DA194" s="71"/>
      <c r="DB194" s="71"/>
      <c r="DC194" s="71"/>
      <c r="DD194" s="71"/>
      <c r="DE194" s="71"/>
      <c r="DF194" s="71"/>
      <c r="DG194" s="71"/>
      <c r="DH194" s="71"/>
      <c r="DI194" s="71"/>
      <c r="DJ194" s="71"/>
      <c r="DK194" s="71"/>
      <c r="DL194" s="71"/>
      <c r="DM194" s="71"/>
      <c r="DN194" s="71"/>
      <c r="DO194" s="71"/>
      <c r="DP194" s="71"/>
      <c r="DQ194" s="71"/>
      <c r="DR194" s="71"/>
      <c r="DS194" s="71"/>
      <c r="DT194" s="71"/>
      <c r="DU194" s="71"/>
      <c r="DV194" s="71"/>
      <c r="DW194" s="71"/>
      <c r="DX194" s="71"/>
      <c r="DY194" s="71"/>
      <c r="DZ194" s="71"/>
      <c r="EA194" s="71"/>
      <c r="EB194" s="71"/>
      <c r="EC194" s="71"/>
      <c r="ED194" s="71"/>
      <c r="EE194" s="71"/>
      <c r="EF194" s="71"/>
      <c r="EG194" s="71"/>
      <c r="EH194" s="71"/>
      <c r="EI194" s="71"/>
      <c r="EJ194" s="71"/>
      <c r="EK194" s="71"/>
      <c r="EL194" s="71"/>
      <c r="EM194" s="71"/>
      <c r="EN194" s="71"/>
    </row>
    <row r="195" spans="13:144" s="67" customFormat="1" ht="14.25" customHeight="1" x14ac:dyDescent="0.2">
      <c r="M195" s="66"/>
      <c r="N195" s="66"/>
      <c r="AD195" s="68"/>
      <c r="AE195" s="68"/>
      <c r="AF195" s="66"/>
      <c r="AG195" s="66"/>
      <c r="AO195" s="171"/>
      <c r="AP195" s="171"/>
      <c r="AQ195" s="208" t="s">
        <v>2877</v>
      </c>
      <c r="AR195" s="204"/>
      <c r="AS195" s="70"/>
      <c r="AT195" s="70"/>
      <c r="AU195" s="70"/>
      <c r="AV195" s="70"/>
      <c r="AW195" s="70"/>
      <c r="AX195" s="70"/>
      <c r="AY195" s="70"/>
      <c r="AZ195" s="70"/>
      <c r="BA195" s="70"/>
      <c r="BD195" s="94"/>
      <c r="BE195" s="94"/>
      <c r="BF195" s="95"/>
      <c r="BG195" s="66"/>
      <c r="BJ195" s="66"/>
      <c r="BK195" s="66"/>
      <c r="BP195" s="66"/>
      <c r="BT195" s="66"/>
      <c r="BU195" s="66">
        <v>310</v>
      </c>
      <c r="BV195" s="67" t="s">
        <v>96</v>
      </c>
      <c r="BW195" s="94">
        <v>125</v>
      </c>
      <c r="CB195" s="66"/>
      <c r="CC195" s="71"/>
      <c r="CD195" s="71"/>
      <c r="CE195" s="71"/>
      <c r="CF195" s="71"/>
      <c r="CG195" s="71"/>
      <c r="CH195" s="71"/>
      <c r="CI195" s="77" t="s">
        <v>97</v>
      </c>
      <c r="CJ195" s="71"/>
      <c r="CK195" s="71"/>
      <c r="CL195" s="71"/>
      <c r="CM195" s="71"/>
      <c r="CN195" s="71"/>
      <c r="CO195" s="71"/>
      <c r="CP195" s="71"/>
      <c r="CQ195" s="71"/>
      <c r="CR195" s="71"/>
      <c r="CS195" s="71"/>
      <c r="CT195" s="71"/>
      <c r="CU195" s="71"/>
      <c r="CV195" s="71"/>
      <c r="CW195" s="71"/>
      <c r="CX195" s="71"/>
      <c r="CY195" s="71"/>
      <c r="CZ195" s="71"/>
      <c r="DA195" s="71"/>
      <c r="DB195" s="71"/>
      <c r="DC195" s="71"/>
      <c r="DD195" s="71"/>
      <c r="DE195" s="71"/>
      <c r="DF195" s="71"/>
      <c r="DG195" s="71"/>
      <c r="DH195" s="71"/>
      <c r="DI195" s="71"/>
      <c r="DJ195" s="71"/>
      <c r="DK195" s="71"/>
      <c r="DL195" s="71"/>
      <c r="DM195" s="71"/>
      <c r="DN195" s="71"/>
      <c r="DO195" s="71"/>
      <c r="DP195" s="71"/>
      <c r="DQ195" s="71"/>
      <c r="DR195" s="71"/>
      <c r="DS195" s="71"/>
      <c r="DT195" s="71"/>
      <c r="DU195" s="71"/>
      <c r="DV195" s="71"/>
      <c r="DW195" s="71"/>
      <c r="DX195" s="71"/>
      <c r="DY195" s="71"/>
      <c r="DZ195" s="71"/>
      <c r="EA195" s="71"/>
      <c r="EB195" s="71"/>
      <c r="EC195" s="71"/>
      <c r="ED195" s="71"/>
      <c r="EE195" s="71"/>
      <c r="EF195" s="71"/>
      <c r="EG195" s="71"/>
      <c r="EH195" s="71"/>
      <c r="EI195" s="71"/>
      <c r="EJ195" s="71"/>
      <c r="EK195" s="71"/>
      <c r="EL195" s="71"/>
      <c r="EM195" s="71"/>
      <c r="EN195" s="71"/>
    </row>
    <row r="196" spans="13:144" s="67" customFormat="1" ht="14.25" customHeight="1" x14ac:dyDescent="0.2">
      <c r="M196" s="66"/>
      <c r="N196" s="66"/>
      <c r="AD196" s="68"/>
      <c r="AE196" s="68"/>
      <c r="AF196" s="66"/>
      <c r="AG196" s="66"/>
      <c r="AO196" s="171"/>
      <c r="AP196" s="171"/>
      <c r="AQ196" s="208" t="s">
        <v>2878</v>
      </c>
      <c r="AR196" s="204"/>
      <c r="AS196" s="70"/>
      <c r="AT196" s="70"/>
      <c r="AU196" s="70"/>
      <c r="AV196" s="70"/>
      <c r="AW196" s="70"/>
      <c r="AX196" s="70"/>
      <c r="AY196" s="70"/>
      <c r="AZ196" s="70"/>
      <c r="BA196" s="70"/>
      <c r="BD196" s="94"/>
      <c r="BE196" s="94"/>
      <c r="BF196" s="95"/>
      <c r="BG196" s="66"/>
      <c r="BJ196" s="66"/>
      <c r="BK196" s="66"/>
      <c r="BP196" s="66"/>
      <c r="BT196" s="66"/>
      <c r="BU196" s="66">
        <v>320</v>
      </c>
      <c r="BV196" s="67" t="s">
        <v>98</v>
      </c>
      <c r="BW196" s="94">
        <v>126</v>
      </c>
      <c r="CB196" s="66"/>
      <c r="CC196" s="71"/>
      <c r="CD196" s="71"/>
      <c r="CE196" s="71"/>
      <c r="CF196" s="71"/>
      <c r="CG196" s="71"/>
      <c r="CH196" s="71"/>
      <c r="CI196" s="77" t="s">
        <v>99</v>
      </c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71"/>
      <c r="DJ196" s="71"/>
      <c r="DK196" s="71"/>
      <c r="DL196" s="71"/>
      <c r="DM196" s="71"/>
      <c r="DN196" s="71"/>
      <c r="DO196" s="71"/>
      <c r="DP196" s="71"/>
      <c r="DQ196" s="71"/>
      <c r="DR196" s="71"/>
      <c r="DS196" s="71"/>
      <c r="DT196" s="71"/>
      <c r="DU196" s="71"/>
      <c r="DV196" s="71"/>
      <c r="DW196" s="71"/>
      <c r="DX196" s="71"/>
      <c r="DY196" s="71"/>
      <c r="DZ196" s="71"/>
      <c r="EA196" s="71"/>
      <c r="EB196" s="71"/>
      <c r="EC196" s="71"/>
      <c r="ED196" s="71"/>
      <c r="EE196" s="71"/>
      <c r="EF196" s="71"/>
      <c r="EG196" s="71"/>
      <c r="EH196" s="71"/>
      <c r="EI196" s="71"/>
      <c r="EJ196" s="71"/>
      <c r="EK196" s="71"/>
      <c r="EL196" s="71"/>
      <c r="EM196" s="71"/>
      <c r="EN196" s="71"/>
    </row>
    <row r="197" spans="13:144" s="67" customFormat="1" ht="14.25" customHeight="1" x14ac:dyDescent="0.2">
      <c r="M197" s="66"/>
      <c r="N197" s="66"/>
      <c r="AD197" s="68"/>
      <c r="AE197" s="68"/>
      <c r="AF197" s="66"/>
      <c r="AG197" s="66"/>
      <c r="AO197" s="171"/>
      <c r="AP197" s="171"/>
      <c r="AQ197" s="208" t="s">
        <v>2879</v>
      </c>
      <c r="AR197" s="204"/>
      <c r="AS197" s="70"/>
      <c r="AT197" s="70"/>
      <c r="AU197" s="70"/>
      <c r="AV197" s="70"/>
      <c r="AW197" s="70"/>
      <c r="AX197" s="70"/>
      <c r="AY197" s="70"/>
      <c r="AZ197" s="70"/>
      <c r="BA197" s="70"/>
      <c r="BD197" s="94"/>
      <c r="BE197" s="94"/>
      <c r="BF197" s="95"/>
      <c r="BG197" s="66"/>
      <c r="BJ197" s="66"/>
      <c r="BK197" s="66"/>
      <c r="BP197" s="66"/>
      <c r="BT197" s="66"/>
      <c r="BU197" s="66">
        <v>330</v>
      </c>
      <c r="BV197" s="67" t="s">
        <v>100</v>
      </c>
      <c r="BW197" s="94">
        <v>131</v>
      </c>
      <c r="CB197" s="66"/>
      <c r="CC197" s="71"/>
      <c r="CD197" s="71"/>
      <c r="CE197" s="71"/>
      <c r="CF197" s="71"/>
      <c r="CG197" s="71"/>
      <c r="CH197" s="71"/>
      <c r="CI197" s="77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  <c r="CT197" s="71"/>
      <c r="CU197" s="71"/>
      <c r="CV197" s="71"/>
      <c r="CW197" s="71"/>
      <c r="CX197" s="71"/>
      <c r="CY197" s="71"/>
      <c r="CZ197" s="71"/>
      <c r="DA197" s="71"/>
      <c r="DB197" s="71"/>
      <c r="DC197" s="71"/>
      <c r="DD197" s="71"/>
      <c r="DE197" s="71"/>
      <c r="DF197" s="71"/>
      <c r="DG197" s="71"/>
      <c r="DH197" s="71"/>
      <c r="DI197" s="71"/>
      <c r="DJ197" s="71"/>
      <c r="DK197" s="71"/>
      <c r="DL197" s="71"/>
      <c r="DM197" s="71"/>
      <c r="DN197" s="71"/>
      <c r="DO197" s="71"/>
      <c r="DP197" s="71"/>
      <c r="DQ197" s="71"/>
      <c r="DR197" s="71"/>
      <c r="DS197" s="71"/>
      <c r="DT197" s="71"/>
      <c r="DU197" s="71"/>
      <c r="DV197" s="71"/>
      <c r="DW197" s="71"/>
      <c r="DX197" s="71"/>
      <c r="DY197" s="71"/>
      <c r="DZ197" s="71"/>
      <c r="EA197" s="71"/>
      <c r="EB197" s="71"/>
      <c r="EC197" s="71"/>
      <c r="ED197" s="71"/>
      <c r="EE197" s="71"/>
      <c r="EF197" s="71"/>
      <c r="EG197" s="71"/>
      <c r="EH197" s="71"/>
      <c r="EI197" s="71"/>
      <c r="EJ197" s="71"/>
      <c r="EK197" s="71"/>
      <c r="EL197" s="71"/>
      <c r="EM197" s="71"/>
      <c r="EN197" s="71"/>
    </row>
    <row r="198" spans="13:144" s="67" customFormat="1" ht="14.25" customHeight="1" x14ac:dyDescent="0.2">
      <c r="M198" s="66"/>
      <c r="N198" s="66"/>
      <c r="AD198" s="68"/>
      <c r="AE198" s="68"/>
      <c r="AF198" s="66"/>
      <c r="AG198" s="66"/>
      <c r="AO198" s="171"/>
      <c r="AP198" s="171"/>
      <c r="AQ198" s="208" t="s">
        <v>2880</v>
      </c>
      <c r="AR198" s="204"/>
      <c r="AS198" s="70"/>
      <c r="AT198" s="70"/>
      <c r="AU198" s="70"/>
      <c r="AV198" s="70"/>
      <c r="AW198" s="70"/>
      <c r="AX198" s="70"/>
      <c r="AY198" s="70"/>
      <c r="AZ198" s="70"/>
      <c r="BA198" s="70"/>
      <c r="BD198" s="94"/>
      <c r="BE198" s="94"/>
      <c r="BF198" s="95"/>
      <c r="BG198" s="66"/>
      <c r="BJ198" s="66"/>
      <c r="BK198" s="66"/>
      <c r="BT198" s="66"/>
      <c r="BU198" s="66">
        <v>340</v>
      </c>
      <c r="BV198" s="67" t="s">
        <v>101</v>
      </c>
      <c r="BW198" s="94">
        <v>136</v>
      </c>
      <c r="CB198" s="66"/>
      <c r="CC198" s="71"/>
      <c r="CD198" s="71"/>
      <c r="CE198" s="71"/>
      <c r="CF198" s="71"/>
      <c r="CG198" s="71"/>
      <c r="CH198" s="71"/>
      <c r="CI198" s="77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  <c r="CT198" s="71"/>
      <c r="CU198" s="71"/>
      <c r="CV198" s="71"/>
      <c r="CW198" s="71"/>
      <c r="CX198" s="71"/>
      <c r="CY198" s="71"/>
      <c r="CZ198" s="71"/>
      <c r="DA198" s="71"/>
      <c r="DB198" s="71"/>
      <c r="DC198" s="71"/>
      <c r="DD198" s="71"/>
      <c r="DE198" s="71"/>
      <c r="DF198" s="71"/>
      <c r="DG198" s="71"/>
      <c r="DH198" s="71"/>
      <c r="DI198" s="71"/>
      <c r="DJ198" s="71"/>
      <c r="DK198" s="71"/>
      <c r="DL198" s="71"/>
      <c r="DM198" s="71"/>
      <c r="DN198" s="71"/>
      <c r="DO198" s="71"/>
      <c r="DP198" s="71"/>
      <c r="DQ198" s="71"/>
      <c r="DR198" s="71"/>
      <c r="DS198" s="71"/>
      <c r="DT198" s="71"/>
      <c r="DU198" s="71"/>
      <c r="DV198" s="71"/>
      <c r="DW198" s="71"/>
      <c r="DX198" s="71"/>
      <c r="DY198" s="71"/>
      <c r="DZ198" s="71"/>
      <c r="EA198" s="71"/>
      <c r="EB198" s="71"/>
      <c r="EC198" s="71"/>
      <c r="ED198" s="71"/>
      <c r="EE198" s="71"/>
      <c r="EF198" s="71"/>
      <c r="EG198" s="71"/>
      <c r="EH198" s="71"/>
      <c r="EI198" s="71"/>
      <c r="EJ198" s="71"/>
      <c r="EK198" s="71"/>
      <c r="EL198" s="71"/>
      <c r="EM198" s="71"/>
      <c r="EN198" s="71"/>
    </row>
    <row r="199" spans="13:144" s="67" customFormat="1" ht="14.25" customHeight="1" x14ac:dyDescent="0.2">
      <c r="M199" s="66"/>
      <c r="N199" s="66"/>
      <c r="AD199" s="68"/>
      <c r="AE199" s="68"/>
      <c r="AF199" s="66"/>
      <c r="AG199" s="66"/>
      <c r="AO199" s="171"/>
      <c r="AP199" s="171"/>
      <c r="AQ199" s="208" t="s">
        <v>2881</v>
      </c>
      <c r="AR199" s="204"/>
      <c r="AS199" s="70"/>
      <c r="AT199" s="70"/>
      <c r="AU199" s="70"/>
      <c r="AV199" s="70"/>
      <c r="AW199" s="70"/>
      <c r="AX199" s="70"/>
      <c r="AY199" s="70"/>
      <c r="AZ199" s="70"/>
      <c r="BA199" s="70"/>
      <c r="BD199" s="94"/>
      <c r="BE199" s="94"/>
      <c r="BF199" s="95"/>
      <c r="BG199" s="66"/>
      <c r="BJ199" s="66"/>
      <c r="BK199" s="66"/>
      <c r="BS199" s="66"/>
      <c r="BT199" s="66"/>
      <c r="BU199" s="66">
        <v>350</v>
      </c>
      <c r="BV199" s="67" t="s">
        <v>102</v>
      </c>
      <c r="BW199" s="94">
        <v>141</v>
      </c>
      <c r="CB199" s="66"/>
      <c r="CC199" s="71"/>
      <c r="CD199" s="71"/>
      <c r="CE199" s="71"/>
      <c r="CF199" s="71"/>
      <c r="CG199" s="71"/>
      <c r="CH199" s="71"/>
      <c r="CI199" s="77"/>
      <c r="CJ199" s="71"/>
      <c r="CK199" s="71"/>
      <c r="CL199" s="71"/>
      <c r="CM199" s="71"/>
      <c r="CN199" s="71"/>
      <c r="CO199" s="71"/>
      <c r="CP199" s="71"/>
      <c r="CQ199" s="71"/>
      <c r="CR199" s="71"/>
      <c r="CS199" s="71"/>
      <c r="CT199" s="71"/>
      <c r="CU199" s="71"/>
      <c r="CV199" s="71"/>
      <c r="CW199" s="71"/>
      <c r="CX199" s="71"/>
      <c r="CY199" s="71"/>
      <c r="CZ199" s="71"/>
      <c r="DA199" s="71"/>
      <c r="DB199" s="71"/>
      <c r="DC199" s="71"/>
      <c r="DD199" s="71"/>
      <c r="DE199" s="71"/>
      <c r="DF199" s="71"/>
      <c r="DG199" s="71"/>
      <c r="DH199" s="71"/>
      <c r="DI199" s="71"/>
      <c r="DJ199" s="71"/>
      <c r="DK199" s="71"/>
      <c r="DL199" s="71"/>
      <c r="DM199" s="71"/>
      <c r="DN199" s="71"/>
      <c r="DO199" s="71"/>
      <c r="DP199" s="71"/>
      <c r="DQ199" s="71"/>
      <c r="DR199" s="71"/>
      <c r="DS199" s="71"/>
      <c r="DT199" s="71"/>
      <c r="DU199" s="71"/>
      <c r="DV199" s="71"/>
      <c r="DW199" s="71"/>
      <c r="DX199" s="71"/>
      <c r="DY199" s="71"/>
      <c r="DZ199" s="71"/>
      <c r="EA199" s="71"/>
      <c r="EB199" s="71"/>
      <c r="EC199" s="71"/>
      <c r="ED199" s="71"/>
      <c r="EE199" s="71"/>
      <c r="EF199" s="71"/>
      <c r="EG199" s="71"/>
      <c r="EH199" s="71"/>
      <c r="EI199" s="71"/>
      <c r="EJ199" s="71"/>
      <c r="EK199" s="71"/>
      <c r="EL199" s="71"/>
      <c r="EM199" s="71"/>
      <c r="EN199" s="71"/>
    </row>
    <row r="200" spans="13:144" s="67" customFormat="1" ht="14.25" customHeight="1" x14ac:dyDescent="0.2">
      <c r="M200" s="66"/>
      <c r="N200" s="66"/>
      <c r="AD200" s="68"/>
      <c r="AE200" s="68"/>
      <c r="AF200" s="66"/>
      <c r="AG200" s="66"/>
      <c r="AO200" s="171"/>
      <c r="AP200" s="171"/>
      <c r="AQ200" s="208" t="s">
        <v>2882</v>
      </c>
      <c r="AR200" s="204"/>
      <c r="AS200" s="70"/>
      <c r="AT200" s="70"/>
      <c r="AU200" s="70"/>
      <c r="AV200" s="70"/>
      <c r="AW200" s="70"/>
      <c r="AX200" s="70"/>
      <c r="AY200" s="70"/>
      <c r="AZ200" s="70"/>
      <c r="BA200" s="70"/>
      <c r="BD200" s="94"/>
      <c r="BE200" s="94"/>
      <c r="BF200" s="95"/>
      <c r="BG200" s="66"/>
      <c r="BJ200" s="66"/>
      <c r="BK200" s="66"/>
      <c r="BO200" s="115" t="s">
        <v>104</v>
      </c>
      <c r="BT200" s="66"/>
      <c r="BU200" s="66">
        <v>400</v>
      </c>
      <c r="BV200" s="67" t="s">
        <v>103</v>
      </c>
      <c r="BW200" s="94">
        <v>145</v>
      </c>
      <c r="CB200" s="66"/>
      <c r="CC200" s="71"/>
      <c r="CD200" s="71"/>
      <c r="CE200" s="71"/>
      <c r="CF200" s="71"/>
      <c r="CG200" s="71"/>
      <c r="CH200" s="71"/>
      <c r="CI200" s="77"/>
      <c r="CJ200" s="71"/>
      <c r="CK200" s="71"/>
      <c r="CL200" s="71"/>
      <c r="CM200" s="71"/>
      <c r="CN200" s="71"/>
      <c r="CO200" s="71"/>
      <c r="CP200" s="71"/>
      <c r="CQ200" s="71"/>
      <c r="CR200" s="71"/>
      <c r="CS200" s="71"/>
      <c r="CT200" s="71"/>
      <c r="CU200" s="71"/>
      <c r="CV200" s="71"/>
      <c r="CW200" s="71"/>
      <c r="CX200" s="71"/>
      <c r="CY200" s="71"/>
      <c r="CZ200" s="71"/>
      <c r="DA200" s="71"/>
      <c r="DB200" s="71"/>
      <c r="DC200" s="71"/>
      <c r="DD200" s="71"/>
      <c r="DE200" s="71"/>
      <c r="DF200" s="71"/>
      <c r="DG200" s="71"/>
      <c r="DH200" s="71"/>
      <c r="DI200" s="71"/>
      <c r="DJ200" s="71"/>
      <c r="DK200" s="71"/>
      <c r="DL200" s="71"/>
      <c r="DM200" s="71"/>
      <c r="DN200" s="71"/>
      <c r="DO200" s="71"/>
      <c r="DP200" s="71"/>
      <c r="DQ200" s="71"/>
      <c r="DR200" s="71"/>
      <c r="DS200" s="71"/>
      <c r="DT200" s="71"/>
      <c r="DU200" s="71"/>
      <c r="DV200" s="71"/>
      <c r="DW200" s="71"/>
      <c r="DX200" s="71"/>
      <c r="DY200" s="71"/>
      <c r="DZ200" s="71"/>
      <c r="EA200" s="71"/>
      <c r="EB200" s="71"/>
      <c r="EC200" s="71"/>
      <c r="ED200" s="71"/>
      <c r="EE200" s="71"/>
      <c r="EF200" s="71"/>
      <c r="EG200" s="71"/>
      <c r="EH200" s="71"/>
      <c r="EI200" s="71"/>
      <c r="EJ200" s="71"/>
      <c r="EK200" s="71"/>
      <c r="EL200" s="71"/>
      <c r="EM200" s="71"/>
      <c r="EN200" s="71"/>
    </row>
    <row r="201" spans="13:144" s="67" customFormat="1" ht="14.25" customHeight="1" x14ac:dyDescent="0.2">
      <c r="M201" s="66"/>
      <c r="N201" s="66"/>
      <c r="AD201" s="68"/>
      <c r="AE201" s="68"/>
      <c r="AF201" s="66"/>
      <c r="AG201" s="66"/>
      <c r="AO201" s="171"/>
      <c r="AP201" s="171"/>
      <c r="AQ201" s="208" t="s">
        <v>2883</v>
      </c>
      <c r="AR201" s="204"/>
      <c r="AS201" s="70"/>
      <c r="AT201" s="70"/>
      <c r="AU201" s="70"/>
      <c r="AV201" s="70"/>
      <c r="AW201" s="70"/>
      <c r="AX201" s="70"/>
      <c r="AY201" s="70"/>
      <c r="AZ201" s="70"/>
      <c r="BA201" s="70"/>
      <c r="BD201" s="94"/>
      <c r="BE201" s="94"/>
      <c r="BF201" s="95"/>
      <c r="BG201" s="66"/>
      <c r="BJ201" s="66"/>
      <c r="BK201" s="66"/>
      <c r="BO201" s="116" t="s">
        <v>107</v>
      </c>
      <c r="BP201" s="116" t="s">
        <v>105</v>
      </c>
      <c r="BU201" s="66">
        <v>410</v>
      </c>
      <c r="BV201" s="67" t="s">
        <v>106</v>
      </c>
      <c r="BW201" s="94">
        <v>151</v>
      </c>
      <c r="CB201" s="66"/>
      <c r="CC201" s="71"/>
      <c r="CD201" s="71"/>
      <c r="CE201" s="71"/>
      <c r="CF201" s="71"/>
      <c r="CG201" s="71"/>
      <c r="CH201" s="71"/>
      <c r="CI201" s="77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1"/>
      <c r="CV201" s="71"/>
      <c r="CW201" s="71"/>
      <c r="CX201" s="71"/>
      <c r="CY201" s="71"/>
      <c r="CZ201" s="71"/>
      <c r="DA201" s="71"/>
      <c r="DB201" s="71"/>
      <c r="DC201" s="71"/>
      <c r="DD201" s="71"/>
      <c r="DE201" s="71"/>
      <c r="DF201" s="71"/>
      <c r="DG201" s="71"/>
      <c r="DH201" s="71"/>
      <c r="DI201" s="71"/>
      <c r="DJ201" s="71"/>
      <c r="DK201" s="71"/>
      <c r="DL201" s="71"/>
      <c r="DM201" s="71"/>
      <c r="DN201" s="71"/>
      <c r="DO201" s="71"/>
      <c r="DP201" s="71"/>
      <c r="DQ201" s="71"/>
      <c r="DR201" s="71"/>
      <c r="DS201" s="71"/>
      <c r="DT201" s="71"/>
      <c r="DU201" s="71"/>
      <c r="DV201" s="71"/>
      <c r="DW201" s="71"/>
      <c r="DX201" s="71"/>
      <c r="DY201" s="71"/>
      <c r="DZ201" s="71"/>
      <c r="EA201" s="71"/>
      <c r="EB201" s="71"/>
      <c r="EC201" s="71"/>
      <c r="ED201" s="71"/>
      <c r="EE201" s="71"/>
      <c r="EF201" s="71"/>
      <c r="EG201" s="71"/>
      <c r="EH201" s="71"/>
      <c r="EI201" s="71"/>
      <c r="EJ201" s="71"/>
      <c r="EK201" s="71"/>
      <c r="EL201" s="71"/>
      <c r="EM201" s="71"/>
      <c r="EN201" s="71"/>
    </row>
    <row r="202" spans="13:144" s="67" customFormat="1" ht="14.25" customHeight="1" x14ac:dyDescent="0.2">
      <c r="M202" s="66"/>
      <c r="N202" s="66"/>
      <c r="AD202" s="68"/>
      <c r="AE202" s="68"/>
      <c r="AF202" s="66"/>
      <c r="AG202" s="66"/>
      <c r="AO202" s="171"/>
      <c r="AP202" s="171"/>
      <c r="AQ202" s="208" t="s">
        <v>2884</v>
      </c>
      <c r="AR202" s="204"/>
      <c r="AS202" s="70"/>
      <c r="AT202" s="70"/>
      <c r="AU202" s="70"/>
      <c r="AV202" s="70"/>
      <c r="AW202" s="70"/>
      <c r="AX202" s="70"/>
      <c r="AY202" s="70"/>
      <c r="AZ202" s="70"/>
      <c r="BA202" s="70"/>
      <c r="BD202" s="94"/>
      <c r="BE202" s="94"/>
      <c r="BF202" s="95"/>
      <c r="BG202" s="66"/>
      <c r="BJ202" s="66"/>
      <c r="BK202" s="66"/>
      <c r="BN202" s="68"/>
      <c r="BO202" s="116" t="s">
        <v>109</v>
      </c>
      <c r="BP202" s="116">
        <v>1</v>
      </c>
      <c r="BU202" s="66">
        <v>420</v>
      </c>
      <c r="BV202" s="67" t="s">
        <v>108</v>
      </c>
      <c r="BW202" s="94">
        <v>156</v>
      </c>
      <c r="CB202" s="66"/>
      <c r="CC202" s="71"/>
      <c r="CD202" s="71"/>
      <c r="CE202" s="71"/>
      <c r="CF202" s="71"/>
      <c r="CG202" s="71"/>
      <c r="CH202" s="71"/>
      <c r="CI202" s="77"/>
      <c r="CJ202" s="71"/>
      <c r="CK202" s="71"/>
      <c r="CL202" s="71"/>
      <c r="CM202" s="71"/>
      <c r="CN202" s="71"/>
      <c r="CO202" s="71"/>
      <c r="CP202" s="71"/>
      <c r="CQ202" s="71"/>
      <c r="CR202" s="71"/>
      <c r="CS202" s="71"/>
      <c r="CT202" s="71"/>
      <c r="CU202" s="71"/>
      <c r="CV202" s="71"/>
      <c r="CW202" s="71"/>
      <c r="CX202" s="71"/>
      <c r="CY202" s="71"/>
      <c r="CZ202" s="71"/>
      <c r="DA202" s="71"/>
      <c r="DB202" s="71"/>
      <c r="DC202" s="71"/>
      <c r="DD202" s="71"/>
      <c r="DE202" s="71"/>
      <c r="DF202" s="71"/>
      <c r="DG202" s="71"/>
      <c r="DH202" s="71"/>
      <c r="DI202" s="71"/>
      <c r="DJ202" s="71"/>
      <c r="DK202" s="71"/>
      <c r="DL202" s="71"/>
      <c r="DM202" s="71"/>
      <c r="DN202" s="71"/>
      <c r="DO202" s="71"/>
      <c r="DP202" s="71"/>
      <c r="DQ202" s="71"/>
      <c r="DR202" s="71"/>
      <c r="DS202" s="71"/>
      <c r="DT202" s="71"/>
      <c r="DU202" s="71"/>
      <c r="DV202" s="71"/>
      <c r="DW202" s="71"/>
      <c r="DX202" s="71"/>
      <c r="DY202" s="71"/>
      <c r="DZ202" s="71"/>
      <c r="EA202" s="71"/>
      <c r="EB202" s="71"/>
      <c r="EC202" s="71"/>
      <c r="ED202" s="71"/>
      <c r="EE202" s="71"/>
      <c r="EF202" s="71"/>
      <c r="EG202" s="71"/>
      <c r="EH202" s="71"/>
      <c r="EI202" s="71"/>
      <c r="EJ202" s="71"/>
      <c r="EK202" s="71"/>
      <c r="EL202" s="71"/>
      <c r="EM202" s="71"/>
      <c r="EN202" s="71"/>
    </row>
    <row r="203" spans="13:144" s="67" customFormat="1" ht="14.25" customHeight="1" x14ac:dyDescent="0.2">
      <c r="M203" s="66"/>
      <c r="N203" s="66"/>
      <c r="AD203" s="68"/>
      <c r="AE203" s="68"/>
      <c r="AF203" s="66"/>
      <c r="AG203" s="66"/>
      <c r="AO203" s="171"/>
      <c r="AP203" s="171"/>
      <c r="AQ203" s="208" t="s">
        <v>2885</v>
      </c>
      <c r="AR203" s="204"/>
      <c r="AS203" s="70"/>
      <c r="AT203" s="70"/>
      <c r="AU203" s="70"/>
      <c r="AV203" s="70"/>
      <c r="AW203" s="70"/>
      <c r="AX203" s="70"/>
      <c r="AY203" s="70"/>
      <c r="AZ203" s="70"/>
      <c r="BA203" s="70"/>
      <c r="BD203" s="94"/>
      <c r="BE203" s="94"/>
      <c r="BF203" s="95"/>
      <c r="BG203" s="66"/>
      <c r="BJ203" s="66"/>
      <c r="BK203" s="66"/>
      <c r="BN203" s="68"/>
      <c r="BO203" s="116" t="s">
        <v>111</v>
      </c>
      <c r="BP203" s="116">
        <v>1</v>
      </c>
      <c r="BU203" s="66">
        <v>430</v>
      </c>
      <c r="BV203" s="67" t="s">
        <v>110</v>
      </c>
      <c r="BW203" s="94">
        <v>167</v>
      </c>
      <c r="CB203" s="66"/>
      <c r="CC203" s="71"/>
      <c r="CD203" s="71"/>
      <c r="CE203" s="71"/>
      <c r="CF203" s="71"/>
      <c r="CG203" s="71"/>
      <c r="CH203" s="71"/>
      <c r="CI203" s="77"/>
      <c r="CJ203" s="71"/>
      <c r="CK203" s="71"/>
      <c r="CL203" s="71"/>
      <c r="CM203" s="71"/>
      <c r="CN203" s="71"/>
      <c r="CO203" s="71"/>
      <c r="CP203" s="71"/>
      <c r="CQ203" s="71"/>
      <c r="CR203" s="71"/>
      <c r="CS203" s="71"/>
      <c r="CT203" s="71"/>
      <c r="CU203" s="71"/>
      <c r="CV203" s="71"/>
      <c r="CW203" s="71"/>
      <c r="CX203" s="71"/>
      <c r="CY203" s="71"/>
      <c r="CZ203" s="71"/>
      <c r="DA203" s="71"/>
      <c r="DB203" s="71"/>
      <c r="DC203" s="71"/>
      <c r="DD203" s="71"/>
      <c r="DE203" s="71"/>
      <c r="DF203" s="71"/>
      <c r="DG203" s="71"/>
      <c r="DH203" s="71"/>
      <c r="DI203" s="71"/>
      <c r="DJ203" s="71"/>
      <c r="DK203" s="71"/>
      <c r="DL203" s="71"/>
      <c r="DM203" s="71"/>
      <c r="DN203" s="71"/>
      <c r="DO203" s="71"/>
      <c r="DP203" s="71"/>
      <c r="DQ203" s="71"/>
      <c r="DR203" s="71"/>
      <c r="DS203" s="71"/>
      <c r="DT203" s="71"/>
      <c r="DU203" s="71"/>
      <c r="DV203" s="71"/>
      <c r="DW203" s="71"/>
      <c r="DX203" s="71"/>
      <c r="DY203" s="71"/>
      <c r="DZ203" s="71"/>
      <c r="EA203" s="71"/>
      <c r="EB203" s="71"/>
      <c r="EC203" s="71"/>
      <c r="ED203" s="71"/>
      <c r="EE203" s="71"/>
      <c r="EF203" s="71"/>
      <c r="EG203" s="71"/>
      <c r="EH203" s="71"/>
      <c r="EI203" s="71"/>
      <c r="EJ203" s="71"/>
      <c r="EK203" s="71"/>
      <c r="EL203" s="71"/>
      <c r="EM203" s="71"/>
      <c r="EN203" s="71"/>
    </row>
    <row r="204" spans="13:144" s="67" customFormat="1" ht="14.25" customHeight="1" x14ac:dyDescent="0.2">
      <c r="M204" s="66"/>
      <c r="N204" s="66"/>
      <c r="AD204" s="68"/>
      <c r="AE204" s="68"/>
      <c r="AF204" s="66"/>
      <c r="AG204" s="66"/>
      <c r="AO204" s="171"/>
      <c r="AP204" s="171"/>
      <c r="AQ204" s="208" t="s">
        <v>2886</v>
      </c>
      <c r="AR204" s="204"/>
      <c r="AS204" s="70"/>
      <c r="AT204" s="70"/>
      <c r="AU204" s="70"/>
      <c r="AV204" s="70"/>
      <c r="AW204" s="70"/>
      <c r="AX204" s="70"/>
      <c r="AY204" s="70"/>
      <c r="AZ204" s="70"/>
      <c r="BA204" s="70"/>
      <c r="BD204" s="94"/>
      <c r="BE204" s="94"/>
      <c r="BF204" s="95"/>
      <c r="BG204" s="66"/>
      <c r="BJ204" s="66"/>
      <c r="BK204" s="66"/>
      <c r="BM204" s="68"/>
      <c r="BN204" s="68"/>
      <c r="BO204" s="116" t="s">
        <v>2855</v>
      </c>
      <c r="BP204" s="116">
        <v>2</v>
      </c>
      <c r="BU204" s="66">
        <v>500</v>
      </c>
      <c r="BV204" s="67" t="s">
        <v>112</v>
      </c>
      <c r="BW204" s="94">
        <v>188</v>
      </c>
      <c r="CB204" s="66"/>
      <c r="CC204" s="71"/>
      <c r="CD204" s="71"/>
      <c r="CE204" s="71"/>
      <c r="CF204" s="71"/>
      <c r="CG204" s="71"/>
      <c r="CH204" s="71"/>
      <c r="CI204" s="77"/>
      <c r="CJ204" s="71"/>
      <c r="CK204" s="71"/>
      <c r="CL204" s="71"/>
      <c r="CM204" s="71"/>
      <c r="CN204" s="71"/>
      <c r="CO204" s="71"/>
      <c r="CP204" s="71"/>
      <c r="CQ204" s="71"/>
      <c r="CR204" s="71"/>
      <c r="CS204" s="71"/>
      <c r="CT204" s="71"/>
      <c r="CU204" s="71"/>
      <c r="CV204" s="71"/>
      <c r="CW204" s="71"/>
      <c r="CX204" s="71"/>
      <c r="CY204" s="71"/>
      <c r="CZ204" s="71"/>
      <c r="DA204" s="71"/>
      <c r="DB204" s="71"/>
      <c r="DC204" s="71"/>
      <c r="DD204" s="71"/>
      <c r="DE204" s="71"/>
      <c r="DF204" s="71"/>
      <c r="DG204" s="71"/>
      <c r="DH204" s="71"/>
      <c r="DI204" s="71"/>
      <c r="DJ204" s="71"/>
      <c r="DK204" s="71"/>
      <c r="DL204" s="71"/>
      <c r="DM204" s="71"/>
      <c r="DN204" s="71"/>
      <c r="DO204" s="71"/>
      <c r="DP204" s="71"/>
      <c r="DQ204" s="71"/>
      <c r="DR204" s="71"/>
      <c r="DS204" s="71"/>
      <c r="DT204" s="71"/>
      <c r="DU204" s="71"/>
      <c r="DV204" s="71"/>
      <c r="DW204" s="71"/>
      <c r="DX204" s="71"/>
      <c r="DY204" s="71"/>
      <c r="DZ204" s="71"/>
      <c r="EA204" s="71"/>
      <c r="EB204" s="71"/>
      <c r="EC204" s="71"/>
      <c r="ED204" s="71"/>
      <c r="EE204" s="71"/>
      <c r="EF204" s="71"/>
      <c r="EG204" s="71"/>
      <c r="EH204" s="71"/>
      <c r="EI204" s="71"/>
      <c r="EJ204" s="71"/>
      <c r="EK204" s="71"/>
      <c r="EL204" s="71"/>
      <c r="EM204" s="71"/>
      <c r="EN204" s="71"/>
    </row>
    <row r="205" spans="13:144" s="67" customFormat="1" ht="14.25" customHeight="1" x14ac:dyDescent="0.2">
      <c r="M205" s="66"/>
      <c r="N205" s="66"/>
      <c r="AD205" s="68"/>
      <c r="AE205" s="68"/>
      <c r="AF205" s="66"/>
      <c r="AG205" s="66"/>
      <c r="AO205" s="171"/>
      <c r="AP205" s="171"/>
      <c r="AQ205" s="208" t="s">
        <v>2887</v>
      </c>
      <c r="AR205" s="204"/>
      <c r="AS205" s="70"/>
      <c r="AT205" s="70"/>
      <c r="AU205" s="70"/>
      <c r="AV205" s="70"/>
      <c r="AW205" s="70"/>
      <c r="AX205" s="70"/>
      <c r="AY205" s="70"/>
      <c r="AZ205" s="70"/>
      <c r="BA205" s="70"/>
      <c r="BD205" s="94"/>
      <c r="BE205" s="94"/>
      <c r="BF205" s="95"/>
      <c r="BG205" s="66"/>
      <c r="BJ205" s="66"/>
      <c r="BK205" s="66"/>
      <c r="BM205" s="68"/>
      <c r="BN205" s="68"/>
      <c r="BO205" s="116" t="s">
        <v>114</v>
      </c>
      <c r="BP205" s="116">
        <v>3</v>
      </c>
      <c r="BU205" s="66">
        <v>510</v>
      </c>
      <c r="BV205" s="67" t="s">
        <v>113</v>
      </c>
      <c r="BW205" s="94">
        <v>205</v>
      </c>
      <c r="CB205" s="66"/>
      <c r="CC205" s="71"/>
      <c r="CD205" s="71"/>
      <c r="CE205" s="71"/>
      <c r="CF205" s="71"/>
      <c r="CG205" s="71"/>
      <c r="CH205" s="71"/>
      <c r="CI205" s="77"/>
      <c r="CJ205" s="71"/>
      <c r="CK205" s="71"/>
      <c r="CL205" s="71"/>
      <c r="CM205" s="71"/>
      <c r="CN205" s="71"/>
      <c r="CO205" s="71"/>
      <c r="CP205" s="71"/>
      <c r="CQ205" s="71"/>
      <c r="CR205" s="71"/>
      <c r="CS205" s="71"/>
      <c r="CT205" s="71"/>
      <c r="CU205" s="71"/>
      <c r="CV205" s="71"/>
      <c r="CW205" s="71"/>
      <c r="CX205" s="71"/>
      <c r="CY205" s="71"/>
      <c r="CZ205" s="71"/>
      <c r="DA205" s="71"/>
      <c r="DB205" s="71"/>
      <c r="DC205" s="71"/>
      <c r="DD205" s="71"/>
      <c r="DE205" s="71"/>
      <c r="DF205" s="71"/>
      <c r="DG205" s="71"/>
      <c r="DH205" s="71"/>
      <c r="DI205" s="71"/>
      <c r="DJ205" s="71"/>
      <c r="DK205" s="71"/>
      <c r="DL205" s="71"/>
      <c r="DM205" s="71"/>
      <c r="DN205" s="71"/>
      <c r="DO205" s="71"/>
      <c r="DP205" s="71"/>
      <c r="DQ205" s="71"/>
      <c r="DR205" s="71"/>
      <c r="DS205" s="71"/>
      <c r="DT205" s="71"/>
      <c r="DU205" s="71"/>
      <c r="DV205" s="71"/>
      <c r="DW205" s="71"/>
      <c r="DX205" s="71"/>
      <c r="DY205" s="71"/>
      <c r="DZ205" s="71"/>
      <c r="EA205" s="71"/>
      <c r="EB205" s="71"/>
      <c r="EC205" s="71"/>
      <c r="ED205" s="71"/>
      <c r="EE205" s="71"/>
      <c r="EF205" s="71"/>
      <c r="EG205" s="71"/>
      <c r="EH205" s="71"/>
      <c r="EI205" s="71"/>
      <c r="EJ205" s="71"/>
      <c r="EK205" s="71"/>
      <c r="EL205" s="71"/>
      <c r="EM205" s="71"/>
      <c r="EN205" s="71"/>
    </row>
    <row r="206" spans="13:144" s="67" customFormat="1" ht="14.25" customHeight="1" x14ac:dyDescent="0.2">
      <c r="M206" s="66"/>
      <c r="N206" s="66"/>
      <c r="AD206" s="68"/>
      <c r="AE206" s="68"/>
      <c r="AF206" s="66"/>
      <c r="AG206" s="66"/>
      <c r="AO206" s="171"/>
      <c r="AP206" s="171"/>
      <c r="AQ206" s="208" t="s">
        <v>2888</v>
      </c>
      <c r="AR206" s="204"/>
      <c r="AS206" s="70"/>
      <c r="AT206" s="70"/>
      <c r="AU206" s="70"/>
      <c r="AV206" s="70"/>
      <c r="AW206" s="70"/>
      <c r="AX206" s="70"/>
      <c r="AY206" s="70"/>
      <c r="AZ206" s="70"/>
      <c r="BA206" s="70"/>
      <c r="BD206" s="94"/>
      <c r="BE206" s="94"/>
      <c r="BF206" s="95"/>
      <c r="BG206" s="66"/>
      <c r="BJ206" s="66"/>
      <c r="BK206" s="66"/>
      <c r="BO206" s="116" t="s">
        <v>116</v>
      </c>
      <c r="BP206" s="116">
        <v>1.5</v>
      </c>
      <c r="BU206" s="66">
        <v>520</v>
      </c>
      <c r="BV206" s="67" t="s">
        <v>115</v>
      </c>
      <c r="BW206" s="94">
        <v>218</v>
      </c>
      <c r="CB206" s="66"/>
      <c r="CC206" s="71"/>
      <c r="CD206" s="71"/>
      <c r="CE206" s="71"/>
      <c r="CF206" s="71"/>
      <c r="CG206" s="71"/>
      <c r="CH206" s="71"/>
      <c r="CI206" s="77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  <c r="CT206" s="71"/>
      <c r="CU206" s="71"/>
      <c r="CV206" s="71"/>
      <c r="CW206" s="71"/>
      <c r="CX206" s="71"/>
      <c r="CY206" s="71"/>
      <c r="CZ206" s="71"/>
      <c r="DA206" s="71"/>
      <c r="DB206" s="71"/>
      <c r="DC206" s="71"/>
      <c r="DD206" s="71"/>
      <c r="DE206" s="71"/>
      <c r="DF206" s="71"/>
      <c r="DG206" s="71"/>
      <c r="DH206" s="71"/>
      <c r="DI206" s="71"/>
      <c r="DJ206" s="71"/>
      <c r="DK206" s="71"/>
      <c r="DL206" s="71"/>
      <c r="DM206" s="71"/>
      <c r="DN206" s="71"/>
      <c r="DO206" s="71"/>
      <c r="DP206" s="71"/>
      <c r="DQ206" s="71"/>
      <c r="DR206" s="71"/>
      <c r="DS206" s="71"/>
      <c r="DT206" s="71"/>
      <c r="DU206" s="71"/>
      <c r="DV206" s="71"/>
      <c r="DW206" s="71"/>
      <c r="DX206" s="71"/>
      <c r="DY206" s="71"/>
      <c r="DZ206" s="71"/>
      <c r="EA206" s="71"/>
      <c r="EB206" s="71"/>
      <c r="EC206" s="71"/>
      <c r="ED206" s="71"/>
      <c r="EE206" s="71"/>
      <c r="EF206" s="71"/>
      <c r="EG206" s="71"/>
      <c r="EH206" s="71"/>
      <c r="EI206" s="71"/>
      <c r="EJ206" s="71"/>
      <c r="EK206" s="71"/>
      <c r="EL206" s="71"/>
      <c r="EM206" s="71"/>
      <c r="EN206" s="71"/>
    </row>
    <row r="207" spans="13:144" s="67" customFormat="1" ht="14.25" customHeight="1" x14ac:dyDescent="0.2">
      <c r="M207" s="66"/>
      <c r="N207" s="66"/>
      <c r="AD207" s="68"/>
      <c r="AE207" s="68"/>
      <c r="AF207" s="66"/>
      <c r="AG207" s="66"/>
      <c r="AO207" s="171"/>
      <c r="AP207" s="171"/>
      <c r="AQ207" s="208" t="s">
        <v>2889</v>
      </c>
      <c r="AR207" s="204"/>
      <c r="AS207" s="70"/>
      <c r="AT207" s="70"/>
      <c r="AU207" s="70"/>
      <c r="AV207" s="70"/>
      <c r="AW207" s="70"/>
      <c r="AX207" s="70"/>
      <c r="AY207" s="70"/>
      <c r="AZ207" s="70"/>
      <c r="BA207" s="70"/>
      <c r="BD207" s="94"/>
      <c r="BE207" s="94"/>
      <c r="BF207" s="95"/>
      <c r="BG207" s="66"/>
      <c r="BJ207" s="66"/>
      <c r="BK207" s="66"/>
      <c r="BO207" s="116" t="s">
        <v>118</v>
      </c>
      <c r="BP207" s="116">
        <v>1.5</v>
      </c>
      <c r="BU207" s="66">
        <v>530</v>
      </c>
      <c r="BV207" s="67" t="s">
        <v>117</v>
      </c>
      <c r="BW207" s="94">
        <v>223</v>
      </c>
      <c r="CB207" s="66"/>
      <c r="CC207" s="71"/>
      <c r="CD207" s="71"/>
      <c r="CE207" s="71"/>
      <c r="CF207" s="71"/>
      <c r="CG207" s="71"/>
      <c r="CH207" s="71"/>
      <c r="CI207" s="77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  <c r="CT207" s="71"/>
      <c r="CU207" s="71"/>
      <c r="CV207" s="71"/>
      <c r="CW207" s="71"/>
      <c r="CX207" s="71"/>
      <c r="CY207" s="71"/>
      <c r="CZ207" s="71"/>
      <c r="DA207" s="71"/>
      <c r="DB207" s="71"/>
      <c r="DC207" s="71"/>
      <c r="DD207" s="71"/>
      <c r="DE207" s="71"/>
      <c r="DF207" s="71"/>
      <c r="DG207" s="71"/>
      <c r="DH207" s="71"/>
      <c r="DI207" s="71"/>
      <c r="DJ207" s="71"/>
      <c r="DK207" s="71"/>
      <c r="DL207" s="71"/>
      <c r="DM207" s="71"/>
      <c r="DN207" s="71"/>
      <c r="DO207" s="71"/>
      <c r="DP207" s="71"/>
      <c r="DQ207" s="71"/>
      <c r="DR207" s="71"/>
      <c r="DS207" s="71"/>
      <c r="DT207" s="71"/>
      <c r="DU207" s="71"/>
      <c r="DV207" s="71"/>
      <c r="DW207" s="71"/>
      <c r="DX207" s="71"/>
      <c r="DY207" s="71"/>
      <c r="DZ207" s="71"/>
      <c r="EA207" s="71"/>
      <c r="EB207" s="71"/>
      <c r="EC207" s="71"/>
      <c r="ED207" s="71"/>
      <c r="EE207" s="71"/>
      <c r="EF207" s="71"/>
      <c r="EG207" s="71"/>
      <c r="EH207" s="71"/>
      <c r="EI207" s="71"/>
      <c r="EJ207" s="71"/>
      <c r="EK207" s="71"/>
      <c r="EL207" s="71"/>
      <c r="EM207" s="71"/>
      <c r="EN207" s="71"/>
    </row>
    <row r="208" spans="13:144" s="67" customFormat="1" ht="14.25" customHeight="1" x14ac:dyDescent="0.2">
      <c r="M208" s="66"/>
      <c r="N208" s="66"/>
      <c r="AD208" s="68"/>
      <c r="AE208" s="68"/>
      <c r="AF208" s="66"/>
      <c r="AG208" s="66"/>
      <c r="AO208" s="171"/>
      <c r="AP208" s="171"/>
      <c r="AQ208" s="208" t="s">
        <v>2890</v>
      </c>
      <c r="AR208" s="204"/>
      <c r="AS208" s="70"/>
      <c r="AT208" s="70"/>
      <c r="AU208" s="70"/>
      <c r="AV208" s="70"/>
      <c r="AW208" s="70"/>
      <c r="AX208" s="70"/>
      <c r="AY208" s="70"/>
      <c r="AZ208" s="70"/>
      <c r="BA208" s="70"/>
      <c r="BD208" s="94"/>
      <c r="BE208" s="94"/>
      <c r="BF208" s="95"/>
      <c r="BG208" s="66"/>
      <c r="BJ208" s="66"/>
      <c r="BK208" s="66"/>
      <c r="BM208" s="68"/>
      <c r="BN208" s="68"/>
      <c r="BP208" s="116">
        <v>3</v>
      </c>
      <c r="BU208" s="66">
        <v>540</v>
      </c>
      <c r="BV208" s="67" t="s">
        <v>2856</v>
      </c>
      <c r="BW208" s="94">
        <v>235</v>
      </c>
      <c r="CB208" s="66"/>
      <c r="CC208" s="71"/>
      <c r="CD208" s="71"/>
      <c r="CE208" s="71"/>
      <c r="CF208" s="71"/>
      <c r="CG208" s="71"/>
      <c r="CH208" s="71"/>
      <c r="CI208" s="77"/>
      <c r="CJ208" s="71"/>
      <c r="CK208" s="71"/>
      <c r="CL208" s="71"/>
      <c r="CM208" s="71"/>
      <c r="CN208" s="71"/>
      <c r="CO208" s="71"/>
      <c r="CP208" s="71"/>
      <c r="CQ208" s="71"/>
      <c r="CR208" s="71"/>
      <c r="CS208" s="71"/>
      <c r="CT208" s="71"/>
      <c r="CU208" s="71"/>
      <c r="CV208" s="71"/>
      <c r="CW208" s="71"/>
      <c r="CX208" s="71"/>
      <c r="CY208" s="71"/>
      <c r="CZ208" s="71"/>
      <c r="DA208" s="71"/>
      <c r="DB208" s="71"/>
      <c r="DC208" s="71"/>
      <c r="DD208" s="71"/>
      <c r="DE208" s="71"/>
      <c r="DF208" s="71"/>
      <c r="DG208" s="71"/>
      <c r="DH208" s="71"/>
      <c r="DI208" s="71"/>
      <c r="DJ208" s="71"/>
      <c r="DK208" s="71"/>
      <c r="DL208" s="71"/>
      <c r="DM208" s="71"/>
      <c r="DN208" s="71"/>
      <c r="DO208" s="71"/>
      <c r="DP208" s="71"/>
      <c r="DQ208" s="71"/>
      <c r="DR208" s="71"/>
      <c r="DS208" s="71"/>
      <c r="DT208" s="71"/>
      <c r="DU208" s="71"/>
      <c r="DV208" s="71"/>
      <c r="DW208" s="71"/>
      <c r="DX208" s="71"/>
      <c r="DY208" s="71"/>
      <c r="DZ208" s="71"/>
      <c r="EA208" s="71"/>
      <c r="EB208" s="71"/>
      <c r="EC208" s="71"/>
      <c r="ED208" s="71"/>
      <c r="EE208" s="71"/>
      <c r="EF208" s="71"/>
      <c r="EG208" s="71"/>
      <c r="EH208" s="71"/>
      <c r="EI208" s="71"/>
      <c r="EJ208" s="71"/>
      <c r="EK208" s="71"/>
      <c r="EL208" s="71"/>
      <c r="EM208" s="71"/>
      <c r="EN208" s="71"/>
    </row>
    <row r="209" spans="13:144" s="67" customFormat="1" ht="14.25" customHeight="1" x14ac:dyDescent="0.2">
      <c r="M209" s="66"/>
      <c r="N209" s="66"/>
      <c r="AD209" s="68"/>
      <c r="AE209" s="68"/>
      <c r="AF209" s="66"/>
      <c r="AG209" s="66"/>
      <c r="AO209" s="171"/>
      <c r="AP209" s="171"/>
      <c r="AQ209" s="208" t="s">
        <v>2891</v>
      </c>
      <c r="AR209" s="204"/>
      <c r="AS209" s="70"/>
      <c r="AT209" s="70"/>
      <c r="AU209" s="70"/>
      <c r="AV209" s="70"/>
      <c r="AW209" s="70"/>
      <c r="AX209" s="70"/>
      <c r="AY209" s="70"/>
      <c r="AZ209" s="70"/>
      <c r="BA209" s="70"/>
      <c r="BD209" s="94"/>
      <c r="BE209" s="94"/>
      <c r="BF209" s="95"/>
      <c r="BG209" s="66"/>
      <c r="BJ209" s="66"/>
      <c r="BK209" s="66"/>
      <c r="BU209" s="66">
        <v>550</v>
      </c>
      <c r="BV209" s="67" t="s">
        <v>119</v>
      </c>
      <c r="BW209" s="94">
        <v>245</v>
      </c>
      <c r="CB209" s="66"/>
      <c r="CC209" s="71"/>
      <c r="CD209" s="71"/>
      <c r="CE209" s="71"/>
      <c r="CF209" s="71"/>
      <c r="CG209" s="71"/>
      <c r="CH209" s="71"/>
      <c r="CI209" s="77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  <c r="CT209" s="71"/>
      <c r="CU209" s="71"/>
      <c r="CV209" s="71"/>
      <c r="CW209" s="71"/>
      <c r="CX209" s="71"/>
      <c r="CY209" s="71"/>
      <c r="CZ209" s="71"/>
      <c r="DA209" s="71"/>
      <c r="DB209" s="71"/>
      <c r="DC209" s="71"/>
      <c r="DD209" s="71"/>
      <c r="DE209" s="71"/>
      <c r="DF209" s="71"/>
      <c r="DG209" s="71"/>
      <c r="DH209" s="71"/>
      <c r="DI209" s="71"/>
      <c r="DJ209" s="71"/>
      <c r="DK209" s="71"/>
      <c r="DL209" s="71"/>
      <c r="DM209" s="71"/>
      <c r="DN209" s="71"/>
      <c r="DO209" s="71"/>
      <c r="DP209" s="71"/>
      <c r="DQ209" s="71"/>
      <c r="DR209" s="71"/>
      <c r="DS209" s="71"/>
      <c r="DT209" s="71"/>
      <c r="DU209" s="71"/>
      <c r="DV209" s="71"/>
      <c r="DW209" s="71"/>
      <c r="DX209" s="71"/>
      <c r="DY209" s="71"/>
      <c r="DZ209" s="71"/>
      <c r="EA209" s="71"/>
      <c r="EB209" s="71"/>
      <c r="EC209" s="71"/>
      <c r="ED209" s="71"/>
      <c r="EE209" s="71"/>
      <c r="EF209" s="71"/>
      <c r="EG209" s="71"/>
      <c r="EH209" s="71"/>
      <c r="EI209" s="71"/>
      <c r="EJ209" s="71"/>
      <c r="EK209" s="71"/>
      <c r="EL209" s="71"/>
      <c r="EM209" s="71"/>
      <c r="EN209" s="71"/>
    </row>
    <row r="210" spans="13:144" s="67" customFormat="1" ht="14.25" customHeight="1" x14ac:dyDescent="0.2">
      <c r="M210" s="66"/>
      <c r="N210" s="66"/>
      <c r="AD210" s="68"/>
      <c r="AE210" s="68"/>
      <c r="AF210" s="66"/>
      <c r="AG210" s="66"/>
      <c r="AO210" s="171"/>
      <c r="AP210" s="171"/>
      <c r="AQ210" s="208" t="s">
        <v>2892</v>
      </c>
      <c r="AR210" s="204"/>
      <c r="AS210" s="70"/>
      <c r="AT210" s="70"/>
      <c r="AU210" s="70"/>
      <c r="AV210" s="70"/>
      <c r="AW210" s="70"/>
      <c r="AX210" s="70"/>
      <c r="AY210" s="70"/>
      <c r="AZ210" s="70"/>
      <c r="BA210" s="70"/>
      <c r="BD210" s="94"/>
      <c r="BE210" s="94"/>
      <c r="BF210" s="95"/>
      <c r="BG210" s="66"/>
      <c r="BJ210" s="66"/>
      <c r="BK210" s="66"/>
      <c r="BU210" s="66">
        <v>560</v>
      </c>
      <c r="BV210" s="67" t="s">
        <v>2857</v>
      </c>
      <c r="BW210" s="94">
        <v>272</v>
      </c>
      <c r="CB210" s="66"/>
      <c r="CC210" s="71"/>
      <c r="CD210" s="71"/>
      <c r="CE210" s="71"/>
      <c r="CF210" s="71"/>
      <c r="CG210" s="71"/>
      <c r="CH210" s="71"/>
      <c r="CI210" s="77"/>
      <c r="CJ210" s="71"/>
      <c r="CK210" s="71"/>
      <c r="CL210" s="71"/>
      <c r="CM210" s="71"/>
      <c r="CN210" s="71"/>
      <c r="CO210" s="71"/>
      <c r="CP210" s="71"/>
      <c r="CQ210" s="71"/>
      <c r="CR210" s="71"/>
      <c r="CS210" s="71"/>
      <c r="CT210" s="71"/>
      <c r="CU210" s="71"/>
      <c r="CV210" s="71"/>
      <c r="CW210" s="71"/>
      <c r="CX210" s="71"/>
      <c r="CY210" s="71"/>
      <c r="CZ210" s="71"/>
      <c r="DA210" s="71"/>
      <c r="DB210" s="71"/>
      <c r="DC210" s="71"/>
      <c r="DD210" s="71"/>
      <c r="DE210" s="71"/>
      <c r="DF210" s="71"/>
      <c r="DG210" s="71"/>
      <c r="DH210" s="71"/>
      <c r="DI210" s="71"/>
      <c r="DJ210" s="71"/>
      <c r="DK210" s="71"/>
      <c r="DL210" s="71"/>
      <c r="DM210" s="71"/>
      <c r="DN210" s="71"/>
      <c r="DO210" s="71"/>
      <c r="DP210" s="71"/>
      <c r="DQ210" s="71"/>
      <c r="DR210" s="71"/>
      <c r="DS210" s="71"/>
      <c r="DT210" s="71"/>
      <c r="DU210" s="71"/>
      <c r="DV210" s="71"/>
      <c r="DW210" s="71"/>
      <c r="DX210" s="71"/>
      <c r="DY210" s="71"/>
      <c r="DZ210" s="71"/>
      <c r="EA210" s="71"/>
      <c r="EB210" s="71"/>
      <c r="EC210" s="71"/>
      <c r="ED210" s="71"/>
      <c r="EE210" s="71"/>
      <c r="EF210" s="71"/>
      <c r="EG210" s="71"/>
      <c r="EH210" s="71"/>
      <c r="EI210" s="71"/>
      <c r="EJ210" s="71"/>
      <c r="EK210" s="71"/>
      <c r="EL210" s="71"/>
      <c r="EM210" s="71"/>
      <c r="EN210" s="71"/>
    </row>
    <row r="211" spans="13:144" s="67" customFormat="1" ht="14.25" customHeight="1" x14ac:dyDescent="0.2">
      <c r="M211" s="66"/>
      <c r="N211" s="66"/>
      <c r="AD211" s="68"/>
      <c r="AE211" s="68"/>
      <c r="AF211" s="66"/>
      <c r="AG211" s="66"/>
      <c r="AO211" s="171"/>
      <c r="AP211" s="171"/>
      <c r="AQ211" s="208" t="s">
        <v>2893</v>
      </c>
      <c r="AR211" s="204"/>
      <c r="AS211" s="70"/>
      <c r="AT211" s="70"/>
      <c r="AU211" s="70"/>
      <c r="AV211" s="70"/>
      <c r="AW211" s="70"/>
      <c r="AX211" s="70"/>
      <c r="AY211" s="70"/>
      <c r="AZ211" s="70"/>
      <c r="BA211" s="70"/>
      <c r="BD211" s="94"/>
      <c r="BE211" s="94"/>
      <c r="BF211" s="95"/>
      <c r="BG211" s="66"/>
      <c r="BJ211" s="66"/>
      <c r="BK211" s="66"/>
      <c r="BU211" s="66">
        <v>600</v>
      </c>
      <c r="BV211" s="67" t="s">
        <v>120</v>
      </c>
      <c r="BW211" s="94">
        <v>299</v>
      </c>
      <c r="CB211" s="66"/>
      <c r="CC211" s="71"/>
      <c r="CD211" s="71"/>
      <c r="CE211" s="71"/>
      <c r="CF211" s="71"/>
      <c r="CG211" s="71"/>
      <c r="CH211" s="71"/>
      <c r="CI211" s="77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/>
      <c r="DM211" s="71"/>
      <c r="DN211" s="71"/>
      <c r="DO211" s="71"/>
      <c r="DP211" s="71"/>
      <c r="DQ211" s="71"/>
      <c r="DR211" s="71"/>
      <c r="DS211" s="71"/>
      <c r="DT211" s="71"/>
      <c r="DU211" s="71"/>
      <c r="DV211" s="71"/>
      <c r="DW211" s="71"/>
      <c r="DX211" s="71"/>
      <c r="DY211" s="71"/>
      <c r="DZ211" s="71"/>
      <c r="EA211" s="71"/>
      <c r="EB211" s="71"/>
      <c r="EC211" s="71"/>
      <c r="ED211" s="71"/>
      <c r="EE211" s="71"/>
      <c r="EF211" s="71"/>
      <c r="EG211" s="71"/>
      <c r="EH211" s="71"/>
      <c r="EI211" s="71"/>
      <c r="EJ211" s="71"/>
      <c r="EK211" s="71"/>
      <c r="EL211" s="71"/>
      <c r="EM211" s="71"/>
      <c r="EN211" s="71"/>
    </row>
    <row r="212" spans="13:144" s="67" customFormat="1" ht="14.25" customHeight="1" x14ac:dyDescent="0.2">
      <c r="M212" s="66"/>
      <c r="N212" s="66"/>
      <c r="AD212" s="68"/>
      <c r="AE212" s="68"/>
      <c r="AF212" s="66"/>
      <c r="AG212" s="66"/>
      <c r="AO212" s="171"/>
      <c r="AP212" s="171"/>
      <c r="AQ212" s="208" t="s">
        <v>2894</v>
      </c>
      <c r="AR212" s="204"/>
      <c r="AS212" s="70"/>
      <c r="AT212" s="70"/>
      <c r="AU212" s="70"/>
      <c r="AV212" s="70"/>
      <c r="AW212" s="70"/>
      <c r="AX212" s="70"/>
      <c r="AY212" s="70"/>
      <c r="AZ212" s="70"/>
      <c r="BA212" s="70"/>
      <c r="BD212" s="94"/>
      <c r="BE212" s="94"/>
      <c r="BF212" s="95"/>
      <c r="BG212" s="66"/>
      <c r="BJ212" s="66"/>
      <c r="BK212" s="66"/>
      <c r="BU212" s="66">
        <v>610</v>
      </c>
      <c r="BV212" s="67" t="s">
        <v>121</v>
      </c>
      <c r="BW212" s="94">
        <v>340</v>
      </c>
      <c r="CB212" s="66"/>
      <c r="CC212" s="71"/>
      <c r="CD212" s="71"/>
      <c r="CE212" s="71"/>
      <c r="CF212" s="71"/>
      <c r="CG212" s="71"/>
      <c r="CH212" s="71"/>
      <c r="CI212" s="77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71"/>
      <c r="DQ212" s="71"/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  <c r="EI212" s="71"/>
      <c r="EJ212" s="71"/>
      <c r="EK212" s="71"/>
      <c r="EL212" s="71"/>
      <c r="EM212" s="71"/>
      <c r="EN212" s="71"/>
    </row>
    <row r="213" spans="13:144" s="67" customFormat="1" ht="14.25" customHeight="1" x14ac:dyDescent="0.2">
      <c r="M213" s="66"/>
      <c r="N213" s="66"/>
      <c r="AD213" s="68"/>
      <c r="AE213" s="68"/>
      <c r="AF213" s="66"/>
      <c r="AG213" s="66"/>
      <c r="AO213" s="171"/>
      <c r="AP213" s="171"/>
      <c r="AQ213" s="202" t="s">
        <v>2895</v>
      </c>
      <c r="AR213" s="204"/>
      <c r="AS213" s="70"/>
      <c r="AT213" s="70"/>
      <c r="AU213" s="70"/>
      <c r="AV213" s="70"/>
      <c r="AW213" s="70"/>
      <c r="AX213" s="70"/>
      <c r="AY213" s="70"/>
      <c r="AZ213" s="70"/>
      <c r="BA213" s="70"/>
      <c r="BD213" s="94"/>
      <c r="BE213" s="94"/>
      <c r="BF213" s="95"/>
      <c r="BG213" s="66"/>
      <c r="BJ213" s="66"/>
      <c r="BK213" s="66"/>
      <c r="BU213" s="66">
        <v>620</v>
      </c>
      <c r="BV213" s="67" t="s">
        <v>91</v>
      </c>
      <c r="BW213" s="94">
        <v>370</v>
      </c>
      <c r="CB213" s="66"/>
      <c r="CC213" s="71"/>
      <c r="CD213" s="71"/>
      <c r="CE213" s="71"/>
      <c r="CF213" s="71"/>
      <c r="CG213" s="71"/>
      <c r="CH213" s="71"/>
      <c r="CI213" s="77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/>
      <c r="DM213" s="71"/>
      <c r="DN213" s="71"/>
      <c r="DO213" s="71"/>
      <c r="DP213" s="71"/>
      <c r="DQ213" s="71"/>
      <c r="DR213" s="71"/>
      <c r="DS213" s="71"/>
      <c r="DT213" s="71"/>
      <c r="DU213" s="71"/>
      <c r="DV213" s="71"/>
      <c r="DW213" s="71"/>
      <c r="DX213" s="71"/>
      <c r="DY213" s="71"/>
      <c r="DZ213" s="71"/>
      <c r="EA213" s="71"/>
      <c r="EB213" s="71"/>
      <c r="EC213" s="71"/>
      <c r="ED213" s="71"/>
      <c r="EE213" s="71"/>
      <c r="EF213" s="71"/>
      <c r="EG213" s="71"/>
      <c r="EH213" s="71"/>
      <c r="EI213" s="71"/>
      <c r="EJ213" s="71"/>
      <c r="EK213" s="71"/>
      <c r="EL213" s="71"/>
      <c r="EM213" s="71"/>
      <c r="EN213" s="71"/>
    </row>
    <row r="214" spans="13:144" s="67" customFormat="1" ht="14.25" customHeight="1" x14ac:dyDescent="0.2">
      <c r="M214" s="66"/>
      <c r="N214" s="66"/>
      <c r="AD214" s="68"/>
      <c r="AE214" s="68"/>
      <c r="AF214" s="66"/>
      <c r="AG214" s="66"/>
      <c r="AO214" s="171"/>
      <c r="AP214" s="171"/>
      <c r="AQ214" s="202" t="s">
        <v>2896</v>
      </c>
      <c r="AR214" s="204"/>
      <c r="AS214" s="70"/>
      <c r="AT214" s="70"/>
      <c r="AU214" s="70"/>
      <c r="AV214" s="70"/>
      <c r="AW214" s="70"/>
      <c r="AX214" s="70"/>
      <c r="AY214" s="70"/>
      <c r="AZ214" s="70"/>
      <c r="BA214" s="70"/>
      <c r="BD214" s="94"/>
      <c r="BE214" s="94"/>
      <c r="BF214" s="95"/>
      <c r="BG214" s="66"/>
      <c r="BJ214" s="66"/>
      <c r="BK214" s="66"/>
      <c r="BU214" s="66">
        <v>910</v>
      </c>
      <c r="BV214" s="67" t="s">
        <v>122</v>
      </c>
      <c r="CB214" s="66"/>
      <c r="CC214" s="71"/>
      <c r="CD214" s="71"/>
      <c r="CE214" s="71"/>
      <c r="CF214" s="71"/>
      <c r="CG214" s="71"/>
      <c r="CH214" s="71"/>
      <c r="CI214" s="77"/>
      <c r="CJ214" s="71"/>
      <c r="CK214" s="71"/>
      <c r="CL214" s="71"/>
      <c r="CM214" s="71"/>
      <c r="CN214" s="71"/>
      <c r="CO214" s="71"/>
      <c r="CP214" s="71"/>
      <c r="CQ214" s="71"/>
      <c r="CR214" s="71"/>
      <c r="CS214" s="71"/>
      <c r="CT214" s="71"/>
      <c r="CU214" s="71"/>
      <c r="CV214" s="71"/>
      <c r="CW214" s="71"/>
      <c r="CX214" s="71"/>
      <c r="CY214" s="71"/>
      <c r="CZ214" s="71"/>
      <c r="DA214" s="71"/>
      <c r="DB214" s="71"/>
      <c r="DC214" s="71"/>
      <c r="DD214" s="71"/>
      <c r="DE214" s="71"/>
      <c r="DF214" s="71"/>
      <c r="DG214" s="71"/>
      <c r="DH214" s="71"/>
      <c r="DI214" s="71"/>
      <c r="DJ214" s="71"/>
      <c r="DK214" s="71"/>
      <c r="DL214" s="71"/>
      <c r="DM214" s="71"/>
      <c r="DN214" s="71"/>
      <c r="DO214" s="71"/>
      <c r="DP214" s="71"/>
      <c r="DQ214" s="71"/>
      <c r="DR214" s="71"/>
      <c r="DS214" s="71"/>
      <c r="DT214" s="71"/>
      <c r="DU214" s="71"/>
      <c r="DV214" s="71"/>
      <c r="DW214" s="71"/>
      <c r="DX214" s="71"/>
      <c r="DY214" s="71"/>
      <c r="DZ214" s="71"/>
      <c r="EA214" s="71"/>
      <c r="EB214" s="71"/>
      <c r="EC214" s="71"/>
      <c r="ED214" s="71"/>
      <c r="EE214" s="71"/>
      <c r="EF214" s="71"/>
      <c r="EG214" s="71"/>
      <c r="EH214" s="71"/>
      <c r="EI214" s="71"/>
      <c r="EJ214" s="71"/>
      <c r="EK214" s="71"/>
      <c r="EL214" s="71"/>
      <c r="EM214" s="71"/>
      <c r="EN214" s="71"/>
    </row>
    <row r="215" spans="13:144" s="67" customFormat="1" ht="14.25" customHeight="1" x14ac:dyDescent="0.2">
      <c r="M215" s="66"/>
      <c r="N215" s="66"/>
      <c r="AD215" s="68"/>
      <c r="AE215" s="68"/>
      <c r="AF215" s="66"/>
      <c r="AG215" s="66"/>
      <c r="AO215" s="171"/>
      <c r="AP215" s="171"/>
      <c r="AQ215" s="202" t="s">
        <v>2897</v>
      </c>
      <c r="AR215" s="204"/>
      <c r="AS215" s="70"/>
      <c r="AT215" s="70"/>
      <c r="AU215" s="70"/>
      <c r="AV215" s="70"/>
      <c r="AW215" s="70"/>
      <c r="AX215" s="70"/>
      <c r="AY215" s="70"/>
      <c r="AZ215" s="70"/>
      <c r="BA215" s="70"/>
      <c r="BD215" s="94"/>
      <c r="BE215" s="94"/>
      <c r="BF215" s="95"/>
      <c r="BG215" s="66"/>
      <c r="BJ215" s="66"/>
      <c r="BK215" s="66"/>
      <c r="BU215" s="66">
        <v>920</v>
      </c>
      <c r="BV215" s="67" t="s">
        <v>123</v>
      </c>
      <c r="CB215" s="66"/>
      <c r="CC215" s="71"/>
      <c r="CD215" s="71"/>
      <c r="CE215" s="71"/>
      <c r="CF215" s="71"/>
      <c r="CG215" s="71"/>
      <c r="CH215" s="71"/>
      <c r="CI215" s="77"/>
      <c r="CJ215" s="71"/>
      <c r="CK215" s="71"/>
      <c r="CL215" s="71"/>
      <c r="CM215" s="71"/>
      <c r="CN215" s="71"/>
      <c r="CO215" s="71"/>
      <c r="CP215" s="71"/>
      <c r="CQ215" s="71"/>
      <c r="CR215" s="71"/>
      <c r="CS215" s="71"/>
      <c r="CT215" s="71"/>
      <c r="CU215" s="71"/>
      <c r="CV215" s="71"/>
      <c r="CW215" s="71"/>
      <c r="CX215" s="71"/>
      <c r="CY215" s="71"/>
      <c r="CZ215" s="71"/>
      <c r="DA215" s="71"/>
      <c r="DB215" s="71"/>
      <c r="DC215" s="71"/>
      <c r="DD215" s="71"/>
      <c r="DE215" s="71"/>
      <c r="DF215" s="71"/>
      <c r="DG215" s="71"/>
      <c r="DH215" s="71"/>
      <c r="DI215" s="71"/>
      <c r="DJ215" s="71"/>
      <c r="DK215" s="71"/>
      <c r="DL215" s="71"/>
      <c r="DM215" s="71"/>
      <c r="DN215" s="71"/>
      <c r="DO215" s="71"/>
      <c r="DP215" s="71"/>
      <c r="DQ215" s="71"/>
      <c r="DR215" s="71"/>
      <c r="DS215" s="71"/>
      <c r="DT215" s="71"/>
      <c r="DU215" s="71"/>
      <c r="DV215" s="71"/>
      <c r="DW215" s="71"/>
      <c r="DX215" s="71"/>
      <c r="DY215" s="71"/>
      <c r="DZ215" s="71"/>
      <c r="EA215" s="71"/>
      <c r="EB215" s="71"/>
      <c r="EC215" s="71"/>
      <c r="ED215" s="71"/>
      <c r="EE215" s="71"/>
      <c r="EF215" s="71"/>
      <c r="EG215" s="71"/>
      <c r="EH215" s="71"/>
      <c r="EI215" s="71"/>
      <c r="EJ215" s="71"/>
      <c r="EK215" s="71"/>
      <c r="EL215" s="71"/>
      <c r="EM215" s="71"/>
      <c r="EN215" s="71"/>
    </row>
    <row r="216" spans="13:144" s="67" customFormat="1" ht="14.25" customHeight="1" x14ac:dyDescent="0.2">
      <c r="M216" s="66"/>
      <c r="N216" s="66"/>
      <c r="AD216" s="68"/>
      <c r="AE216" s="68"/>
      <c r="AF216" s="66"/>
      <c r="AG216" s="66"/>
      <c r="AO216" s="171"/>
      <c r="AP216" s="171"/>
      <c r="AQ216" s="202" t="s">
        <v>2898</v>
      </c>
      <c r="AR216" s="204"/>
      <c r="AS216" s="70"/>
      <c r="AT216" s="70"/>
      <c r="AU216" s="70"/>
      <c r="AV216" s="70"/>
      <c r="AW216" s="70"/>
      <c r="AX216" s="70"/>
      <c r="AY216" s="70"/>
      <c r="AZ216" s="70"/>
      <c r="BA216" s="70"/>
      <c r="BD216" s="94"/>
      <c r="BE216" s="94"/>
      <c r="BF216" s="95"/>
      <c r="BG216" s="66"/>
      <c r="BJ216" s="66"/>
      <c r="BK216" s="66"/>
      <c r="BU216" s="66">
        <v>930</v>
      </c>
      <c r="BV216" s="67" t="s">
        <v>124</v>
      </c>
      <c r="CB216" s="66"/>
      <c r="CC216" s="71"/>
      <c r="CD216" s="71"/>
      <c r="CE216" s="71"/>
      <c r="CF216" s="71"/>
      <c r="CG216" s="71"/>
      <c r="CH216" s="71"/>
      <c r="CI216" s="77"/>
      <c r="CJ216" s="71"/>
      <c r="CK216" s="71"/>
      <c r="CL216" s="71"/>
      <c r="CM216" s="71"/>
      <c r="CN216" s="71"/>
      <c r="CO216" s="71"/>
      <c r="CP216" s="71"/>
      <c r="CQ216" s="71"/>
      <c r="CR216" s="71"/>
      <c r="CS216" s="71"/>
      <c r="CT216" s="71"/>
      <c r="CU216" s="71"/>
      <c r="CV216" s="71"/>
      <c r="CW216" s="71"/>
      <c r="CX216" s="71"/>
      <c r="CY216" s="71"/>
      <c r="CZ216" s="71"/>
      <c r="DA216" s="71"/>
      <c r="DB216" s="71"/>
      <c r="DC216" s="71"/>
      <c r="DD216" s="71"/>
      <c r="DE216" s="71"/>
      <c r="DF216" s="71"/>
      <c r="DG216" s="71"/>
      <c r="DH216" s="71"/>
      <c r="DI216" s="71"/>
      <c r="DJ216" s="71"/>
      <c r="DK216" s="71"/>
      <c r="DL216" s="71"/>
      <c r="DM216" s="71"/>
      <c r="DN216" s="71"/>
      <c r="DO216" s="71"/>
      <c r="DP216" s="71"/>
      <c r="DQ216" s="71"/>
      <c r="DR216" s="71"/>
      <c r="DS216" s="71"/>
      <c r="DT216" s="71"/>
      <c r="DU216" s="71"/>
      <c r="DV216" s="71"/>
      <c r="DW216" s="71"/>
      <c r="DX216" s="71"/>
      <c r="DY216" s="71"/>
      <c r="DZ216" s="71"/>
      <c r="EA216" s="71"/>
      <c r="EB216" s="71"/>
      <c r="EC216" s="71"/>
      <c r="ED216" s="71"/>
      <c r="EE216" s="71"/>
      <c r="EF216" s="71"/>
      <c r="EG216" s="71"/>
      <c r="EH216" s="71"/>
      <c r="EI216" s="71"/>
      <c r="EJ216" s="71"/>
      <c r="EK216" s="71"/>
      <c r="EL216" s="71"/>
      <c r="EM216" s="71"/>
      <c r="EN216" s="71"/>
    </row>
    <row r="217" spans="13:144" s="67" customFormat="1" ht="14.25" customHeight="1" x14ac:dyDescent="0.2">
      <c r="M217" s="66"/>
      <c r="N217" s="66"/>
      <c r="AD217" s="68"/>
      <c r="AE217" s="68"/>
      <c r="AF217" s="66"/>
      <c r="AG217" s="66"/>
      <c r="AO217" s="171"/>
      <c r="AP217" s="171"/>
      <c r="AQ217" s="202" t="s">
        <v>2899</v>
      </c>
      <c r="AR217" s="204"/>
      <c r="AS217" s="70"/>
      <c r="AT217" s="70"/>
      <c r="AU217" s="70"/>
      <c r="AV217" s="70"/>
      <c r="AW217" s="70"/>
      <c r="AX217" s="70"/>
      <c r="AY217" s="70"/>
      <c r="AZ217" s="70"/>
      <c r="BA217" s="70"/>
      <c r="BD217" s="94"/>
      <c r="BE217" s="94"/>
      <c r="BF217" s="95"/>
      <c r="BG217" s="66"/>
      <c r="BJ217" s="66"/>
      <c r="BK217" s="66"/>
      <c r="BU217" s="66" t="s">
        <v>125</v>
      </c>
      <c r="BV217" s="67" t="s">
        <v>126</v>
      </c>
      <c r="CB217" s="66"/>
      <c r="CC217" s="71"/>
      <c r="CD217" s="71"/>
      <c r="CE217" s="71"/>
      <c r="CF217" s="71"/>
      <c r="CG217" s="71"/>
      <c r="CH217" s="71"/>
      <c r="CI217" s="77"/>
      <c r="CJ217" s="71"/>
      <c r="CK217" s="71"/>
      <c r="CL217" s="71"/>
      <c r="CM217" s="71"/>
      <c r="CN217" s="71"/>
      <c r="CO217" s="71"/>
      <c r="CP217" s="71"/>
      <c r="CQ217" s="71"/>
      <c r="CR217" s="71"/>
      <c r="CS217" s="71"/>
      <c r="CT217" s="71"/>
      <c r="CU217" s="71"/>
      <c r="CV217" s="71"/>
      <c r="CW217" s="71"/>
      <c r="CX217" s="71"/>
      <c r="CY217" s="71"/>
      <c r="CZ217" s="71"/>
      <c r="DA217" s="71"/>
      <c r="DB217" s="71"/>
      <c r="DC217" s="71"/>
      <c r="DD217" s="71"/>
      <c r="DE217" s="71"/>
      <c r="DF217" s="71"/>
      <c r="DG217" s="71"/>
      <c r="DH217" s="71"/>
      <c r="DI217" s="71"/>
      <c r="DJ217" s="71"/>
      <c r="DK217" s="71"/>
      <c r="DL217" s="71"/>
      <c r="DM217" s="71"/>
      <c r="DN217" s="71"/>
      <c r="DO217" s="71"/>
      <c r="DP217" s="71"/>
      <c r="DQ217" s="71"/>
      <c r="DR217" s="71"/>
      <c r="DS217" s="71"/>
      <c r="DT217" s="71"/>
      <c r="DU217" s="71"/>
      <c r="DV217" s="71"/>
      <c r="DW217" s="71"/>
      <c r="DX217" s="71"/>
      <c r="DY217" s="71"/>
      <c r="DZ217" s="71"/>
      <c r="EA217" s="71"/>
      <c r="EB217" s="71"/>
      <c r="EC217" s="71"/>
      <c r="ED217" s="71"/>
      <c r="EE217" s="71"/>
      <c r="EF217" s="71"/>
      <c r="EG217" s="71"/>
      <c r="EH217" s="71"/>
      <c r="EI217" s="71"/>
      <c r="EJ217" s="71"/>
      <c r="EK217" s="71"/>
      <c r="EL217" s="71"/>
      <c r="EM217" s="71"/>
      <c r="EN217" s="71"/>
    </row>
    <row r="218" spans="13:144" s="67" customFormat="1" ht="14.25" customHeight="1" x14ac:dyDescent="0.2">
      <c r="M218" s="66"/>
      <c r="N218" s="66"/>
      <c r="AD218" s="68"/>
      <c r="AE218" s="68"/>
      <c r="AF218" s="66"/>
      <c r="AG218" s="66"/>
      <c r="AO218" s="171"/>
      <c r="AP218" s="171"/>
      <c r="AQ218" s="202" t="s">
        <v>2900</v>
      </c>
      <c r="AR218" s="204"/>
      <c r="AS218" s="70"/>
      <c r="AT218" s="70"/>
      <c r="AU218" s="70"/>
      <c r="AV218" s="70"/>
      <c r="AW218" s="70"/>
      <c r="AX218" s="70"/>
      <c r="AY218" s="70"/>
      <c r="AZ218" s="70"/>
      <c r="BA218" s="70"/>
      <c r="BD218" s="94"/>
      <c r="BE218" s="94"/>
      <c r="BF218" s="95"/>
      <c r="BG218" s="66"/>
      <c r="BJ218" s="66"/>
      <c r="BK218" s="66"/>
      <c r="BU218" s="158" t="s">
        <v>136</v>
      </c>
      <c r="BV218" s="158" t="s">
        <v>135</v>
      </c>
      <c r="CB218" s="66"/>
      <c r="CC218" s="71"/>
      <c r="CD218" s="71"/>
      <c r="CE218" s="71"/>
      <c r="CF218" s="71"/>
      <c r="CG218" s="71"/>
      <c r="CH218" s="71"/>
      <c r="CI218" s="77"/>
      <c r="CJ218" s="71"/>
      <c r="CK218" s="71"/>
      <c r="CL218" s="71"/>
      <c r="CM218" s="71"/>
      <c r="CN218" s="71"/>
      <c r="CO218" s="71"/>
      <c r="CP218" s="71"/>
      <c r="CQ218" s="71"/>
      <c r="CR218" s="71"/>
      <c r="CS218" s="71"/>
      <c r="CT218" s="71"/>
      <c r="CU218" s="71"/>
      <c r="CV218" s="71"/>
      <c r="CW218" s="71"/>
      <c r="CX218" s="71"/>
      <c r="CY218" s="71"/>
      <c r="CZ218" s="71"/>
      <c r="DA218" s="71"/>
      <c r="DB218" s="71"/>
      <c r="DC218" s="71"/>
      <c r="DD218" s="71"/>
      <c r="DE218" s="71"/>
      <c r="DF218" s="71"/>
      <c r="DG218" s="71"/>
      <c r="DH218" s="71"/>
      <c r="DI218" s="71"/>
      <c r="DJ218" s="71"/>
      <c r="DK218" s="71"/>
      <c r="DL218" s="71"/>
      <c r="DM218" s="71"/>
      <c r="DN218" s="71"/>
      <c r="DO218" s="71"/>
      <c r="DP218" s="71"/>
      <c r="DQ218" s="71"/>
      <c r="DR218" s="71"/>
      <c r="DS218" s="71"/>
      <c r="DT218" s="71"/>
      <c r="DU218" s="71"/>
      <c r="DV218" s="71"/>
      <c r="DW218" s="71"/>
      <c r="DX218" s="71"/>
      <c r="DY218" s="71"/>
      <c r="DZ218" s="71"/>
      <c r="EA218" s="71"/>
      <c r="EB218" s="71"/>
      <c r="EC218" s="71"/>
      <c r="ED218" s="71"/>
      <c r="EE218" s="71"/>
      <c r="EF218" s="71"/>
      <c r="EG218" s="71"/>
      <c r="EH218" s="71"/>
      <c r="EI218" s="71"/>
      <c r="EJ218" s="71"/>
      <c r="EK218" s="71"/>
      <c r="EL218" s="71"/>
      <c r="EM218" s="71"/>
      <c r="EN218" s="71"/>
    </row>
    <row r="219" spans="13:144" s="67" customFormat="1" ht="14.25" customHeight="1" x14ac:dyDescent="0.2">
      <c r="M219" s="66"/>
      <c r="N219" s="66"/>
      <c r="AD219" s="68"/>
      <c r="AE219" s="68"/>
      <c r="AF219" s="66"/>
      <c r="AG219" s="66"/>
      <c r="AO219" s="171"/>
      <c r="AP219" s="171"/>
      <c r="AQ219" s="202" t="s">
        <v>2901</v>
      </c>
      <c r="AR219" s="69"/>
      <c r="AS219" s="70"/>
      <c r="AT219" s="70"/>
      <c r="AU219" s="70"/>
      <c r="AV219" s="70"/>
      <c r="AW219" s="70"/>
      <c r="AX219" s="70"/>
      <c r="AY219" s="70"/>
      <c r="AZ219" s="70"/>
      <c r="BA219" s="70"/>
      <c r="BD219" s="94"/>
      <c r="BE219" s="94"/>
      <c r="BF219" s="95"/>
      <c r="BG219" s="66"/>
      <c r="BJ219" s="66"/>
      <c r="BK219" s="66"/>
      <c r="CB219" s="66"/>
      <c r="CC219" s="71"/>
      <c r="CD219" s="71"/>
      <c r="CE219" s="71"/>
      <c r="CF219" s="71"/>
      <c r="CG219" s="71"/>
      <c r="CH219" s="71"/>
      <c r="CI219" s="77"/>
      <c r="CJ219" s="71"/>
      <c r="CK219" s="71"/>
      <c r="CL219" s="71"/>
      <c r="CM219" s="71"/>
      <c r="CN219" s="71"/>
      <c r="CO219" s="71"/>
      <c r="CP219" s="71"/>
      <c r="CQ219" s="71"/>
      <c r="CR219" s="71"/>
      <c r="CS219" s="71"/>
      <c r="CT219" s="71"/>
      <c r="CU219" s="71"/>
      <c r="CV219" s="71"/>
      <c r="CW219" s="71"/>
      <c r="CX219" s="71"/>
      <c r="CY219" s="71"/>
      <c r="CZ219" s="71"/>
      <c r="DA219" s="71"/>
      <c r="DB219" s="71"/>
      <c r="DC219" s="71"/>
      <c r="DD219" s="71"/>
      <c r="DE219" s="71"/>
      <c r="DF219" s="71"/>
      <c r="DG219" s="71"/>
      <c r="DH219" s="71"/>
      <c r="DI219" s="71"/>
      <c r="DJ219" s="71"/>
      <c r="DK219" s="71"/>
      <c r="DL219" s="71"/>
      <c r="DM219" s="71"/>
      <c r="DN219" s="71"/>
      <c r="DO219" s="71"/>
      <c r="DP219" s="71"/>
      <c r="DQ219" s="71"/>
      <c r="DR219" s="71"/>
      <c r="DS219" s="71"/>
      <c r="DT219" s="71"/>
      <c r="DU219" s="71"/>
      <c r="DV219" s="71"/>
      <c r="DW219" s="71"/>
      <c r="DX219" s="71"/>
      <c r="DY219" s="71"/>
      <c r="DZ219" s="71"/>
      <c r="EA219" s="71"/>
      <c r="EB219" s="71"/>
      <c r="EC219" s="71"/>
      <c r="ED219" s="71"/>
      <c r="EE219" s="71"/>
      <c r="EF219" s="71"/>
      <c r="EG219" s="71"/>
      <c r="EH219" s="71"/>
      <c r="EI219" s="71"/>
      <c r="EJ219" s="71"/>
      <c r="EK219" s="71"/>
      <c r="EL219" s="71"/>
      <c r="EM219" s="71"/>
      <c r="EN219" s="71"/>
    </row>
    <row r="220" spans="13:144" s="67" customFormat="1" ht="14.25" customHeight="1" x14ac:dyDescent="0.2">
      <c r="M220" s="66"/>
      <c r="N220" s="66"/>
      <c r="AD220" s="68"/>
      <c r="AE220" s="68"/>
      <c r="AF220" s="66"/>
      <c r="AG220" s="66"/>
      <c r="AO220" s="171"/>
      <c r="AP220" s="171"/>
      <c r="AQ220" s="202" t="s">
        <v>2902</v>
      </c>
      <c r="AR220" s="69"/>
      <c r="AS220" s="70"/>
      <c r="AT220" s="70"/>
      <c r="AU220" s="70"/>
      <c r="AV220" s="70"/>
      <c r="AW220" s="70"/>
      <c r="AX220" s="70"/>
      <c r="AY220" s="70"/>
      <c r="AZ220" s="70"/>
      <c r="BA220" s="70"/>
      <c r="BD220" s="94"/>
      <c r="BE220" s="94"/>
      <c r="BF220" s="95"/>
      <c r="BG220" s="66"/>
      <c r="BJ220" s="66"/>
      <c r="BK220" s="66"/>
      <c r="CB220" s="66"/>
      <c r="CC220" s="71"/>
      <c r="CD220" s="71"/>
      <c r="CE220" s="71"/>
      <c r="CF220" s="71"/>
      <c r="CG220" s="71"/>
      <c r="CH220" s="71"/>
      <c r="CI220" s="77"/>
      <c r="CJ220" s="71"/>
      <c r="CK220" s="71"/>
      <c r="CL220" s="71"/>
      <c r="CM220" s="71"/>
      <c r="CN220" s="71"/>
      <c r="CO220" s="71"/>
      <c r="CP220" s="71"/>
      <c r="CQ220" s="71"/>
      <c r="CR220" s="71"/>
      <c r="CS220" s="71"/>
      <c r="CT220" s="71"/>
      <c r="CU220" s="71"/>
      <c r="CV220" s="71"/>
      <c r="CW220" s="71"/>
      <c r="CX220" s="71"/>
      <c r="CY220" s="71"/>
      <c r="CZ220" s="71"/>
      <c r="DA220" s="71"/>
      <c r="DB220" s="71"/>
      <c r="DC220" s="71"/>
      <c r="DD220" s="71"/>
      <c r="DE220" s="71"/>
      <c r="DF220" s="71"/>
      <c r="DG220" s="71"/>
      <c r="DH220" s="71"/>
      <c r="DI220" s="71"/>
      <c r="DJ220" s="71"/>
      <c r="DK220" s="71"/>
      <c r="DL220" s="71"/>
      <c r="DM220" s="71"/>
      <c r="DN220" s="71"/>
      <c r="DO220" s="71"/>
      <c r="DP220" s="71"/>
      <c r="DQ220" s="71"/>
      <c r="DR220" s="71"/>
      <c r="DS220" s="71"/>
      <c r="DT220" s="71"/>
      <c r="DU220" s="71"/>
      <c r="DV220" s="71"/>
      <c r="DW220" s="71"/>
      <c r="DX220" s="71"/>
      <c r="DY220" s="71"/>
      <c r="DZ220" s="71"/>
      <c r="EA220" s="71"/>
      <c r="EB220" s="71"/>
      <c r="EC220" s="71"/>
      <c r="ED220" s="71"/>
      <c r="EE220" s="71"/>
      <c r="EF220" s="71"/>
      <c r="EG220" s="71"/>
      <c r="EH220" s="71"/>
      <c r="EI220" s="71"/>
      <c r="EJ220" s="71"/>
      <c r="EK220" s="71"/>
      <c r="EL220" s="71"/>
      <c r="EM220" s="71"/>
      <c r="EN220" s="71"/>
    </row>
    <row r="221" spans="13:144" s="67" customFormat="1" ht="14.25" customHeight="1" x14ac:dyDescent="0.2">
      <c r="M221" s="66"/>
      <c r="N221" s="66"/>
      <c r="AD221" s="68"/>
      <c r="AE221" s="68"/>
      <c r="AF221" s="66"/>
      <c r="AG221" s="66"/>
      <c r="AO221" s="171"/>
      <c r="AP221" s="171"/>
      <c r="AQ221" s="202" t="s">
        <v>2903</v>
      </c>
      <c r="AR221" s="69"/>
      <c r="AS221" s="70"/>
      <c r="AT221" s="70"/>
      <c r="AU221" s="70"/>
      <c r="AV221" s="70"/>
      <c r="AW221" s="70"/>
      <c r="AX221" s="70"/>
      <c r="AY221" s="70"/>
      <c r="AZ221" s="70"/>
      <c r="BA221" s="70"/>
      <c r="BD221" s="94"/>
      <c r="BE221" s="94"/>
      <c r="BF221" s="95"/>
      <c r="BG221" s="66"/>
      <c r="BJ221" s="66"/>
      <c r="BK221" s="66"/>
      <c r="CB221" s="66"/>
      <c r="CC221" s="71"/>
      <c r="CD221" s="71"/>
      <c r="CE221" s="71"/>
      <c r="CF221" s="71"/>
      <c r="CG221" s="71"/>
      <c r="CH221" s="71"/>
      <c r="CI221" s="77"/>
      <c r="CJ221" s="71"/>
      <c r="CK221" s="71"/>
      <c r="CL221" s="71"/>
      <c r="CM221" s="71"/>
      <c r="CN221" s="71"/>
      <c r="CO221" s="71"/>
      <c r="CP221" s="71"/>
      <c r="CQ221" s="71"/>
      <c r="CR221" s="71"/>
      <c r="CS221" s="71"/>
      <c r="CT221" s="71"/>
      <c r="CU221" s="71"/>
      <c r="CV221" s="71"/>
      <c r="CW221" s="71"/>
      <c r="CX221" s="71"/>
      <c r="CY221" s="71"/>
      <c r="CZ221" s="71"/>
      <c r="DA221" s="71"/>
      <c r="DB221" s="71"/>
      <c r="DC221" s="71"/>
      <c r="DD221" s="71"/>
      <c r="DE221" s="71"/>
      <c r="DF221" s="71"/>
      <c r="DG221" s="71"/>
      <c r="DH221" s="71"/>
      <c r="DI221" s="71"/>
      <c r="DJ221" s="71"/>
      <c r="DK221" s="71"/>
      <c r="DL221" s="71"/>
      <c r="DM221" s="71"/>
      <c r="DN221" s="71"/>
      <c r="DO221" s="71"/>
      <c r="DP221" s="71"/>
      <c r="DQ221" s="71"/>
      <c r="DR221" s="71"/>
      <c r="DS221" s="71"/>
      <c r="DT221" s="71"/>
      <c r="DU221" s="71"/>
      <c r="DV221" s="71"/>
      <c r="DW221" s="71"/>
      <c r="DX221" s="71"/>
      <c r="DY221" s="71"/>
      <c r="DZ221" s="71"/>
      <c r="EA221" s="71"/>
      <c r="EB221" s="71"/>
      <c r="EC221" s="71"/>
      <c r="ED221" s="71"/>
      <c r="EE221" s="71"/>
      <c r="EF221" s="71"/>
      <c r="EG221" s="71"/>
      <c r="EH221" s="71"/>
      <c r="EI221" s="71"/>
      <c r="EJ221" s="71"/>
      <c r="EK221" s="71"/>
      <c r="EL221" s="71"/>
      <c r="EM221" s="71"/>
      <c r="EN221" s="71"/>
    </row>
    <row r="222" spans="13:144" s="67" customFormat="1" ht="14.25" customHeight="1" x14ac:dyDescent="0.2">
      <c r="M222" s="66"/>
      <c r="N222" s="66"/>
      <c r="AD222" s="68"/>
      <c r="AE222" s="68"/>
      <c r="AF222" s="66"/>
      <c r="AG222" s="66"/>
      <c r="AO222" s="171"/>
      <c r="AP222" s="171"/>
      <c r="AQ222" s="202" t="s">
        <v>2904</v>
      </c>
      <c r="AR222" s="69"/>
      <c r="AS222" s="70"/>
      <c r="AT222" s="70"/>
      <c r="AU222" s="70"/>
      <c r="AV222" s="70"/>
      <c r="AW222" s="70"/>
      <c r="AX222" s="70"/>
      <c r="AY222" s="70"/>
      <c r="AZ222" s="70"/>
      <c r="BA222" s="70"/>
      <c r="BD222" s="94"/>
      <c r="BE222" s="94"/>
      <c r="BF222" s="95"/>
      <c r="BG222" s="66"/>
      <c r="BJ222" s="66"/>
      <c r="BK222" s="66"/>
      <c r="CB222" s="66"/>
      <c r="CC222" s="71"/>
      <c r="CD222" s="71"/>
      <c r="CE222" s="71"/>
      <c r="CF222" s="71"/>
      <c r="CG222" s="71"/>
      <c r="CH222" s="71"/>
      <c r="CI222" s="77"/>
      <c r="CJ222" s="71"/>
      <c r="CK222" s="71"/>
      <c r="CL222" s="71"/>
      <c r="CM222" s="71"/>
      <c r="CN222" s="71"/>
      <c r="CO222" s="71"/>
      <c r="CP222" s="71"/>
      <c r="CQ222" s="71"/>
      <c r="CR222" s="71"/>
      <c r="CS222" s="71"/>
      <c r="CT222" s="71"/>
      <c r="CU222" s="71"/>
      <c r="CV222" s="71"/>
      <c r="CW222" s="71"/>
      <c r="CX222" s="71"/>
      <c r="CY222" s="71"/>
      <c r="CZ222" s="71"/>
      <c r="DA222" s="71"/>
      <c r="DB222" s="71"/>
      <c r="DC222" s="71"/>
      <c r="DD222" s="71"/>
      <c r="DE222" s="71"/>
      <c r="DF222" s="71"/>
      <c r="DG222" s="71"/>
      <c r="DH222" s="71"/>
      <c r="DI222" s="71"/>
      <c r="DJ222" s="71"/>
      <c r="DK222" s="71"/>
      <c r="DL222" s="71"/>
      <c r="DM222" s="71"/>
      <c r="DN222" s="71"/>
      <c r="DO222" s="71"/>
      <c r="DP222" s="71"/>
      <c r="DQ222" s="71"/>
      <c r="DR222" s="71"/>
      <c r="DS222" s="71"/>
      <c r="DT222" s="71"/>
      <c r="DU222" s="71"/>
      <c r="DV222" s="71"/>
      <c r="DW222" s="71"/>
      <c r="DX222" s="71"/>
      <c r="DY222" s="71"/>
      <c r="DZ222" s="71"/>
      <c r="EA222" s="71"/>
      <c r="EB222" s="71"/>
      <c r="EC222" s="71"/>
      <c r="ED222" s="71"/>
      <c r="EE222" s="71"/>
      <c r="EF222" s="71"/>
      <c r="EG222" s="71"/>
      <c r="EH222" s="71"/>
      <c r="EI222" s="71"/>
      <c r="EJ222" s="71"/>
      <c r="EK222" s="71"/>
      <c r="EL222" s="71"/>
      <c r="EM222" s="71"/>
      <c r="EN222" s="71"/>
    </row>
    <row r="223" spans="13:144" s="67" customFormat="1" ht="14.25" customHeight="1" x14ac:dyDescent="0.2">
      <c r="M223" s="66"/>
      <c r="N223" s="66"/>
      <c r="AD223" s="68"/>
      <c r="AE223" s="68"/>
      <c r="AF223" s="66"/>
      <c r="AG223" s="66"/>
      <c r="AO223" s="171"/>
      <c r="AP223" s="171"/>
      <c r="AQ223" s="202" t="s">
        <v>2905</v>
      </c>
      <c r="AR223" s="69"/>
      <c r="AS223" s="70"/>
      <c r="AT223" s="70"/>
      <c r="AU223" s="70"/>
      <c r="AV223" s="70"/>
      <c r="AW223" s="70"/>
      <c r="AX223" s="70"/>
      <c r="AY223" s="70"/>
      <c r="AZ223" s="70"/>
      <c r="BA223" s="70"/>
      <c r="BD223" s="94"/>
      <c r="BE223" s="94"/>
      <c r="BF223" s="95"/>
      <c r="BG223" s="66"/>
      <c r="BJ223" s="66"/>
      <c r="BK223" s="66"/>
      <c r="CB223" s="66"/>
      <c r="CC223" s="71"/>
      <c r="CD223" s="71"/>
      <c r="CE223" s="71"/>
      <c r="CF223" s="71"/>
      <c r="CG223" s="71"/>
      <c r="CH223" s="71"/>
      <c r="CI223" s="77"/>
      <c r="CJ223" s="71"/>
      <c r="CK223" s="71"/>
      <c r="CL223" s="71"/>
      <c r="CM223" s="71"/>
      <c r="CN223" s="71"/>
      <c r="CO223" s="71"/>
      <c r="CP223" s="71"/>
      <c r="CQ223" s="71"/>
      <c r="CR223" s="71"/>
      <c r="CS223" s="71"/>
      <c r="CT223" s="71"/>
      <c r="CU223" s="71"/>
      <c r="CV223" s="71"/>
      <c r="CW223" s="71"/>
      <c r="CX223" s="71"/>
      <c r="CY223" s="71"/>
      <c r="CZ223" s="71"/>
      <c r="DA223" s="71"/>
      <c r="DB223" s="71"/>
      <c r="DC223" s="71"/>
      <c r="DD223" s="71"/>
      <c r="DE223" s="71"/>
      <c r="DF223" s="71"/>
      <c r="DG223" s="71"/>
      <c r="DH223" s="71"/>
      <c r="DI223" s="71"/>
      <c r="DJ223" s="71"/>
      <c r="DK223" s="71"/>
      <c r="DL223" s="71"/>
      <c r="DM223" s="71"/>
      <c r="DN223" s="71"/>
      <c r="DO223" s="71"/>
      <c r="DP223" s="71"/>
      <c r="DQ223" s="71"/>
      <c r="DR223" s="71"/>
      <c r="DS223" s="71"/>
      <c r="DT223" s="71"/>
      <c r="DU223" s="71"/>
      <c r="DV223" s="71"/>
      <c r="DW223" s="71"/>
      <c r="DX223" s="71"/>
      <c r="DY223" s="71"/>
      <c r="DZ223" s="71"/>
      <c r="EA223" s="71"/>
      <c r="EB223" s="71"/>
      <c r="EC223" s="71"/>
      <c r="ED223" s="71"/>
      <c r="EE223" s="71"/>
      <c r="EF223" s="71"/>
      <c r="EG223" s="71"/>
      <c r="EH223" s="71"/>
      <c r="EI223" s="71"/>
      <c r="EJ223" s="71"/>
      <c r="EK223" s="71"/>
      <c r="EL223" s="71"/>
      <c r="EM223" s="71"/>
      <c r="EN223" s="71"/>
    </row>
    <row r="224" spans="13:144" s="67" customFormat="1" ht="14.25" customHeight="1" x14ac:dyDescent="0.2">
      <c r="M224" s="66"/>
      <c r="N224" s="66"/>
      <c r="AD224" s="68"/>
      <c r="AE224" s="68"/>
      <c r="AF224" s="66"/>
      <c r="AG224" s="66"/>
      <c r="AO224" s="171"/>
      <c r="AP224" s="171"/>
      <c r="AQ224" s="202" t="s">
        <v>2906</v>
      </c>
      <c r="AR224" s="69"/>
      <c r="AS224" s="70"/>
      <c r="AT224" s="70"/>
      <c r="AU224" s="70"/>
      <c r="AV224" s="70"/>
      <c r="AW224" s="70"/>
      <c r="AX224" s="70"/>
      <c r="AY224" s="70"/>
      <c r="AZ224" s="70"/>
      <c r="BA224" s="70"/>
      <c r="BD224" s="94"/>
      <c r="BE224" s="94"/>
      <c r="BF224" s="95"/>
      <c r="BG224" s="66"/>
      <c r="BJ224" s="66"/>
      <c r="BK224" s="66"/>
      <c r="CB224" s="66"/>
      <c r="CC224" s="71"/>
      <c r="CD224" s="71"/>
      <c r="CE224" s="71"/>
      <c r="CF224" s="71"/>
      <c r="CG224" s="71"/>
      <c r="CH224" s="71"/>
      <c r="CI224" s="77"/>
      <c r="CJ224" s="71"/>
      <c r="CK224" s="71"/>
      <c r="CL224" s="71"/>
      <c r="CM224" s="71"/>
      <c r="CN224" s="71"/>
      <c r="CO224" s="71"/>
      <c r="CP224" s="71"/>
      <c r="CQ224" s="71"/>
      <c r="CR224" s="71"/>
      <c r="CS224" s="71"/>
      <c r="CT224" s="71"/>
      <c r="CU224" s="71"/>
      <c r="CV224" s="71"/>
      <c r="CW224" s="71"/>
      <c r="CX224" s="71"/>
      <c r="CY224" s="71"/>
      <c r="CZ224" s="71"/>
      <c r="DA224" s="71"/>
      <c r="DB224" s="71"/>
      <c r="DC224" s="71"/>
      <c r="DD224" s="71"/>
      <c r="DE224" s="71"/>
      <c r="DF224" s="71"/>
      <c r="DG224" s="71"/>
      <c r="DH224" s="71"/>
      <c r="DI224" s="71"/>
      <c r="DJ224" s="71"/>
      <c r="DK224" s="71"/>
      <c r="DL224" s="71"/>
      <c r="DM224" s="71"/>
      <c r="DN224" s="71"/>
      <c r="DO224" s="71"/>
      <c r="DP224" s="71"/>
      <c r="DQ224" s="71"/>
      <c r="DR224" s="71"/>
      <c r="DS224" s="71"/>
      <c r="DT224" s="71"/>
      <c r="DU224" s="71"/>
      <c r="DV224" s="71"/>
      <c r="DW224" s="71"/>
      <c r="DX224" s="71"/>
      <c r="DY224" s="71"/>
      <c r="DZ224" s="71"/>
      <c r="EA224" s="71"/>
      <c r="EB224" s="71"/>
      <c r="EC224" s="71"/>
      <c r="ED224" s="71"/>
      <c r="EE224" s="71"/>
      <c r="EF224" s="71"/>
      <c r="EG224" s="71"/>
      <c r="EH224" s="71"/>
      <c r="EI224" s="71"/>
      <c r="EJ224" s="71"/>
      <c r="EK224" s="71"/>
      <c r="EL224" s="71"/>
      <c r="EM224" s="71"/>
      <c r="EN224" s="71"/>
    </row>
    <row r="225" spans="13:144" s="67" customFormat="1" ht="14.25" customHeight="1" x14ac:dyDescent="0.2">
      <c r="M225" s="66"/>
      <c r="N225" s="66"/>
      <c r="AD225" s="68"/>
      <c r="AE225" s="68"/>
      <c r="AF225" s="66"/>
      <c r="AG225" s="66"/>
      <c r="AO225" s="171"/>
      <c r="AP225" s="171"/>
      <c r="AQ225" s="202" t="s">
        <v>2907</v>
      </c>
      <c r="AR225" s="69"/>
      <c r="AS225" s="70"/>
      <c r="AT225" s="70"/>
      <c r="AU225" s="70"/>
      <c r="AV225" s="70"/>
      <c r="AW225" s="70"/>
      <c r="AX225" s="70"/>
      <c r="AY225" s="70"/>
      <c r="AZ225" s="70"/>
      <c r="BA225" s="70"/>
      <c r="BD225" s="94"/>
      <c r="BE225" s="94"/>
      <c r="BF225" s="95"/>
      <c r="BG225" s="66"/>
      <c r="BJ225" s="66"/>
      <c r="BK225" s="66"/>
      <c r="CB225" s="66"/>
      <c r="CC225" s="71"/>
      <c r="CD225" s="71"/>
      <c r="CE225" s="71"/>
      <c r="CF225" s="71"/>
      <c r="CG225" s="71"/>
      <c r="CH225" s="71"/>
      <c r="CI225" s="71"/>
      <c r="CJ225" s="71"/>
      <c r="CK225" s="71"/>
      <c r="CL225" s="71"/>
      <c r="CM225" s="71"/>
      <c r="CN225" s="71"/>
      <c r="CO225" s="71"/>
      <c r="CP225" s="71"/>
      <c r="CQ225" s="71"/>
      <c r="CR225" s="71"/>
      <c r="CS225" s="71"/>
      <c r="CT225" s="71"/>
      <c r="CU225" s="71"/>
      <c r="CV225" s="71"/>
      <c r="CW225" s="71"/>
      <c r="CX225" s="71"/>
      <c r="CY225" s="71"/>
      <c r="CZ225" s="71"/>
      <c r="DA225" s="71"/>
      <c r="DB225" s="71"/>
      <c r="DC225" s="71"/>
      <c r="DD225" s="71"/>
      <c r="DE225" s="71"/>
      <c r="DF225" s="71"/>
      <c r="DG225" s="71"/>
      <c r="DH225" s="71"/>
      <c r="DI225" s="71"/>
      <c r="DJ225" s="71"/>
      <c r="DK225" s="71"/>
      <c r="DL225" s="71"/>
      <c r="DM225" s="71"/>
      <c r="DN225" s="71"/>
      <c r="DO225" s="71"/>
      <c r="DP225" s="71"/>
      <c r="DQ225" s="71"/>
      <c r="DR225" s="71"/>
      <c r="DS225" s="71"/>
      <c r="DT225" s="71"/>
      <c r="DU225" s="71"/>
      <c r="DV225" s="71"/>
      <c r="DW225" s="71"/>
      <c r="DX225" s="71"/>
      <c r="DY225" s="71"/>
      <c r="DZ225" s="71"/>
      <c r="EA225" s="71"/>
      <c r="EB225" s="71"/>
      <c r="EC225" s="71"/>
      <c r="ED225" s="71"/>
      <c r="EE225" s="71"/>
      <c r="EF225" s="71"/>
      <c r="EG225" s="71"/>
      <c r="EH225" s="71"/>
      <c r="EI225" s="71"/>
      <c r="EJ225" s="71"/>
      <c r="EK225" s="71"/>
      <c r="EL225" s="71"/>
      <c r="EM225" s="71"/>
      <c r="EN225" s="71"/>
    </row>
    <row r="226" spans="13:144" s="67" customFormat="1" ht="14.25" customHeight="1" x14ac:dyDescent="0.2">
      <c r="M226" s="66"/>
      <c r="N226" s="66"/>
      <c r="AD226" s="68"/>
      <c r="AE226" s="68"/>
      <c r="AF226" s="66"/>
      <c r="AG226" s="66"/>
      <c r="AO226" s="171"/>
      <c r="AP226" s="171"/>
      <c r="AQ226" s="202" t="s">
        <v>2908</v>
      </c>
      <c r="AR226" s="69"/>
      <c r="AS226" s="70"/>
      <c r="AT226" s="70"/>
      <c r="AU226" s="70"/>
      <c r="AV226" s="70"/>
      <c r="AW226" s="70"/>
      <c r="AX226" s="70"/>
      <c r="AY226" s="70"/>
      <c r="AZ226" s="70"/>
      <c r="BA226" s="70"/>
      <c r="BD226" s="94"/>
      <c r="BE226" s="94"/>
      <c r="BF226" s="95"/>
      <c r="BG226" s="66"/>
      <c r="BJ226" s="66"/>
      <c r="BK226" s="66"/>
      <c r="CB226" s="66"/>
      <c r="CC226" s="71"/>
      <c r="CD226" s="71"/>
      <c r="CE226" s="71"/>
      <c r="CF226" s="71"/>
      <c r="CG226" s="71"/>
      <c r="CH226" s="71"/>
      <c r="CI226" s="71"/>
      <c r="CJ226" s="71"/>
      <c r="CK226" s="71"/>
      <c r="CL226" s="71"/>
      <c r="CM226" s="71"/>
      <c r="CN226" s="71"/>
      <c r="CO226" s="71"/>
      <c r="CP226" s="71"/>
      <c r="CQ226" s="71"/>
      <c r="CR226" s="71"/>
      <c r="CS226" s="71"/>
      <c r="CT226" s="71"/>
      <c r="CU226" s="71"/>
      <c r="CV226" s="71"/>
      <c r="CW226" s="71"/>
      <c r="CX226" s="71"/>
      <c r="CY226" s="71"/>
      <c r="CZ226" s="71"/>
      <c r="DA226" s="71"/>
      <c r="DB226" s="71"/>
      <c r="DC226" s="71"/>
      <c r="DD226" s="71"/>
      <c r="DE226" s="71"/>
      <c r="DF226" s="71"/>
      <c r="DG226" s="71"/>
      <c r="DH226" s="71"/>
      <c r="DI226" s="71"/>
      <c r="DJ226" s="71"/>
      <c r="DK226" s="71"/>
      <c r="DL226" s="71"/>
      <c r="DM226" s="71"/>
      <c r="DN226" s="71"/>
      <c r="DO226" s="71"/>
      <c r="DP226" s="71"/>
      <c r="DQ226" s="71"/>
      <c r="DR226" s="71"/>
      <c r="DS226" s="71"/>
      <c r="DT226" s="71"/>
      <c r="DU226" s="71"/>
      <c r="DV226" s="71"/>
      <c r="DW226" s="71"/>
      <c r="DX226" s="71"/>
      <c r="DY226" s="71"/>
      <c r="DZ226" s="71"/>
      <c r="EA226" s="71"/>
      <c r="EB226" s="71"/>
      <c r="EC226" s="71"/>
      <c r="ED226" s="71"/>
      <c r="EE226" s="71"/>
      <c r="EF226" s="71"/>
      <c r="EG226" s="71"/>
      <c r="EH226" s="71"/>
      <c r="EI226" s="71"/>
      <c r="EJ226" s="71"/>
      <c r="EK226" s="71"/>
      <c r="EL226" s="71"/>
      <c r="EM226" s="71"/>
      <c r="EN226" s="71"/>
    </row>
    <row r="227" spans="13:144" s="67" customFormat="1" ht="14.25" customHeight="1" x14ac:dyDescent="0.2">
      <c r="M227" s="66"/>
      <c r="N227" s="66"/>
      <c r="AD227" s="68"/>
      <c r="AE227" s="68"/>
      <c r="AF227" s="66"/>
      <c r="AG227" s="66"/>
      <c r="AO227" s="171"/>
      <c r="AP227" s="171"/>
      <c r="AQ227" s="202" t="s">
        <v>2909</v>
      </c>
      <c r="AR227" s="69"/>
      <c r="AS227" s="70"/>
      <c r="AT227" s="70"/>
      <c r="AU227" s="70"/>
      <c r="AV227" s="70"/>
      <c r="AW227" s="70"/>
      <c r="AX227" s="70"/>
      <c r="AY227" s="70"/>
      <c r="AZ227" s="70"/>
      <c r="BA227" s="70"/>
      <c r="BD227" s="94"/>
      <c r="BE227" s="94"/>
      <c r="BF227" s="95"/>
      <c r="BG227" s="66"/>
      <c r="BJ227" s="66"/>
      <c r="BK227" s="66"/>
      <c r="CB227" s="66"/>
      <c r="CC227" s="71"/>
      <c r="CD227" s="71"/>
      <c r="CE227" s="71"/>
      <c r="CF227" s="71"/>
      <c r="CG227" s="71"/>
      <c r="CH227" s="71"/>
      <c r="CI227" s="71"/>
      <c r="CJ227" s="71"/>
      <c r="CK227" s="71"/>
      <c r="CL227" s="71"/>
      <c r="CM227" s="71"/>
      <c r="CN227" s="71"/>
      <c r="CO227" s="71"/>
      <c r="CP227" s="71"/>
      <c r="CQ227" s="71"/>
      <c r="CR227" s="71"/>
      <c r="CS227" s="71"/>
      <c r="CT227" s="71"/>
      <c r="CU227" s="71"/>
      <c r="CV227" s="71"/>
      <c r="CW227" s="71"/>
      <c r="CX227" s="71"/>
      <c r="CY227" s="71"/>
      <c r="CZ227" s="71"/>
      <c r="DA227" s="71"/>
      <c r="DB227" s="71"/>
      <c r="DC227" s="71"/>
      <c r="DD227" s="71"/>
      <c r="DE227" s="71"/>
      <c r="DF227" s="71"/>
      <c r="DG227" s="71"/>
      <c r="DH227" s="71"/>
      <c r="DI227" s="71"/>
      <c r="DJ227" s="71"/>
      <c r="DK227" s="71"/>
      <c r="DL227" s="71"/>
      <c r="DM227" s="71"/>
      <c r="DN227" s="71"/>
      <c r="DO227" s="71"/>
      <c r="DP227" s="71"/>
      <c r="DQ227" s="71"/>
      <c r="DR227" s="71"/>
      <c r="DS227" s="71"/>
      <c r="DT227" s="71"/>
      <c r="DU227" s="71"/>
      <c r="DV227" s="71"/>
      <c r="DW227" s="71"/>
      <c r="DX227" s="71"/>
      <c r="DY227" s="71"/>
      <c r="DZ227" s="71"/>
      <c r="EA227" s="71"/>
      <c r="EB227" s="71"/>
      <c r="EC227" s="71"/>
      <c r="ED227" s="71"/>
      <c r="EE227" s="71"/>
      <c r="EF227" s="71"/>
      <c r="EG227" s="71"/>
      <c r="EH227" s="71"/>
      <c r="EI227" s="71"/>
      <c r="EJ227" s="71"/>
      <c r="EK227" s="71"/>
      <c r="EL227" s="71"/>
      <c r="EM227" s="71"/>
      <c r="EN227" s="71"/>
    </row>
    <row r="228" spans="13:144" s="67" customFormat="1" ht="14.25" customHeight="1" x14ac:dyDescent="0.2">
      <c r="M228" s="66"/>
      <c r="N228" s="66"/>
      <c r="AD228" s="68"/>
      <c r="AE228" s="68"/>
      <c r="AF228" s="66"/>
      <c r="AG228" s="66"/>
      <c r="AO228" s="171"/>
      <c r="AP228" s="171"/>
      <c r="AQ228" s="202" t="s">
        <v>2910</v>
      </c>
      <c r="AR228" s="69"/>
      <c r="AS228" s="70"/>
      <c r="AT228" s="70"/>
      <c r="AU228" s="70"/>
      <c r="AV228" s="70"/>
      <c r="AW228" s="70"/>
      <c r="AX228" s="70"/>
      <c r="AY228" s="70"/>
      <c r="AZ228" s="70"/>
      <c r="BA228" s="70"/>
      <c r="BD228" s="94"/>
      <c r="BE228" s="94"/>
      <c r="BF228" s="95"/>
      <c r="BG228" s="66"/>
      <c r="BJ228" s="66"/>
      <c r="BK228" s="66"/>
      <c r="CB228" s="66"/>
      <c r="CC228" s="71"/>
      <c r="CD228" s="71"/>
      <c r="CE228" s="71"/>
      <c r="CF228" s="71"/>
      <c r="CG228" s="71"/>
      <c r="CH228" s="71"/>
      <c r="CI228" s="71"/>
      <c r="CJ228" s="71"/>
      <c r="CK228" s="71"/>
      <c r="CL228" s="71"/>
      <c r="CM228" s="71"/>
      <c r="CN228" s="71"/>
      <c r="CO228" s="71"/>
      <c r="CP228" s="71"/>
      <c r="CQ228" s="71"/>
      <c r="CR228" s="71"/>
      <c r="CS228" s="71"/>
      <c r="CT228" s="71"/>
      <c r="CU228" s="71"/>
      <c r="CV228" s="71"/>
      <c r="CW228" s="71"/>
      <c r="CX228" s="71"/>
      <c r="CY228" s="71"/>
      <c r="CZ228" s="71"/>
      <c r="DA228" s="71"/>
      <c r="DB228" s="71"/>
      <c r="DC228" s="71"/>
      <c r="DD228" s="71"/>
      <c r="DE228" s="71"/>
      <c r="DF228" s="71"/>
      <c r="DG228" s="71"/>
      <c r="DH228" s="71"/>
      <c r="DI228" s="71"/>
      <c r="DJ228" s="71"/>
      <c r="DK228" s="71"/>
      <c r="DL228" s="71"/>
      <c r="DM228" s="71"/>
      <c r="DN228" s="71"/>
      <c r="DO228" s="71"/>
      <c r="DP228" s="71"/>
      <c r="DQ228" s="71"/>
      <c r="DR228" s="71"/>
      <c r="DS228" s="71"/>
      <c r="DT228" s="71"/>
      <c r="DU228" s="71"/>
      <c r="DV228" s="71"/>
      <c r="DW228" s="71"/>
      <c r="DX228" s="71"/>
      <c r="DY228" s="71"/>
      <c r="DZ228" s="71"/>
      <c r="EA228" s="71"/>
      <c r="EB228" s="71"/>
      <c r="EC228" s="71"/>
      <c r="ED228" s="71"/>
      <c r="EE228" s="71"/>
      <c r="EF228" s="71"/>
      <c r="EG228" s="71"/>
      <c r="EH228" s="71"/>
      <c r="EI228" s="71"/>
      <c r="EJ228" s="71"/>
      <c r="EK228" s="71"/>
      <c r="EL228" s="71"/>
      <c r="EM228" s="71"/>
      <c r="EN228" s="71"/>
    </row>
    <row r="229" spans="13:144" s="67" customFormat="1" ht="14.25" customHeight="1" x14ac:dyDescent="0.2">
      <c r="M229" s="66"/>
      <c r="N229" s="66"/>
      <c r="AD229" s="68"/>
      <c r="AE229" s="68"/>
      <c r="AF229" s="66"/>
      <c r="AG229" s="66"/>
      <c r="AO229" s="171"/>
      <c r="AP229" s="171"/>
      <c r="AQ229" s="171"/>
      <c r="AR229" s="69"/>
      <c r="AS229" s="70"/>
      <c r="AT229" s="70"/>
      <c r="AU229" s="70"/>
      <c r="AV229" s="70"/>
      <c r="AW229" s="70"/>
      <c r="AX229" s="70"/>
      <c r="AY229" s="70"/>
      <c r="AZ229" s="70"/>
      <c r="BA229" s="70"/>
      <c r="BD229" s="94"/>
      <c r="BE229" s="94"/>
      <c r="BF229" s="95"/>
      <c r="BG229" s="66"/>
      <c r="BJ229" s="66"/>
      <c r="BK229" s="66"/>
      <c r="CB229" s="66"/>
      <c r="CC229" s="71"/>
      <c r="CD229" s="71"/>
      <c r="CE229" s="71"/>
      <c r="CF229" s="71"/>
      <c r="CG229" s="71"/>
      <c r="CH229" s="71"/>
      <c r="CI229" s="71"/>
      <c r="CJ229" s="71"/>
      <c r="CK229" s="71"/>
      <c r="CL229" s="71"/>
      <c r="CM229" s="71"/>
      <c r="CN229" s="71"/>
      <c r="CO229" s="71"/>
      <c r="CP229" s="71"/>
      <c r="CQ229" s="71"/>
      <c r="CR229" s="71"/>
      <c r="CS229" s="71"/>
      <c r="CT229" s="71"/>
      <c r="CU229" s="71"/>
      <c r="CV229" s="71"/>
      <c r="CW229" s="71"/>
      <c r="CX229" s="71"/>
      <c r="CY229" s="71"/>
      <c r="CZ229" s="71"/>
      <c r="DA229" s="71"/>
      <c r="DB229" s="71"/>
      <c r="DC229" s="71"/>
      <c r="DD229" s="71"/>
      <c r="DE229" s="71"/>
      <c r="DF229" s="71"/>
      <c r="DG229" s="71"/>
      <c r="DH229" s="71"/>
      <c r="DI229" s="71"/>
      <c r="DJ229" s="71"/>
      <c r="DK229" s="71"/>
      <c r="DL229" s="71"/>
      <c r="DM229" s="71"/>
      <c r="DN229" s="71"/>
      <c r="DO229" s="71"/>
      <c r="DP229" s="71"/>
      <c r="DQ229" s="71"/>
      <c r="DR229" s="71"/>
      <c r="DS229" s="71"/>
      <c r="DT229" s="71"/>
      <c r="DU229" s="71"/>
      <c r="DV229" s="71"/>
      <c r="DW229" s="71"/>
      <c r="DX229" s="71"/>
      <c r="DY229" s="71"/>
      <c r="DZ229" s="71"/>
      <c r="EA229" s="71"/>
      <c r="EB229" s="71"/>
      <c r="EC229" s="71"/>
      <c r="ED229" s="71"/>
      <c r="EE229" s="71"/>
      <c r="EF229" s="71"/>
      <c r="EG229" s="71"/>
      <c r="EH229" s="71"/>
      <c r="EI229" s="71"/>
      <c r="EJ229" s="71"/>
      <c r="EK229" s="71"/>
      <c r="EL229" s="71"/>
      <c r="EM229" s="71"/>
      <c r="EN229" s="71"/>
    </row>
    <row r="230" spans="13:144" s="67" customFormat="1" ht="14.25" customHeight="1" x14ac:dyDescent="0.2">
      <c r="M230" s="66"/>
      <c r="N230" s="66"/>
      <c r="AD230" s="68"/>
      <c r="AE230" s="68"/>
      <c r="AF230" s="66"/>
      <c r="AG230" s="66"/>
      <c r="AO230" s="171"/>
      <c r="AP230" s="171"/>
      <c r="AQ230" s="171"/>
      <c r="AR230" s="69"/>
      <c r="AS230" s="70"/>
      <c r="AT230" s="70"/>
      <c r="AU230" s="70"/>
      <c r="AV230" s="70"/>
      <c r="AW230" s="70"/>
      <c r="AX230" s="70"/>
      <c r="AY230" s="70"/>
      <c r="AZ230" s="70"/>
      <c r="BA230" s="70"/>
      <c r="BD230" s="94"/>
      <c r="BE230" s="94"/>
      <c r="BF230" s="95"/>
      <c r="BG230" s="66"/>
      <c r="BJ230" s="66"/>
      <c r="BK230" s="66"/>
      <c r="CB230" s="66"/>
      <c r="CC230" s="71"/>
      <c r="CD230" s="71"/>
      <c r="CE230" s="71"/>
      <c r="CF230" s="71"/>
      <c r="CG230" s="71"/>
      <c r="CH230" s="71"/>
      <c r="CI230" s="71"/>
      <c r="CJ230" s="71"/>
      <c r="CK230" s="71"/>
      <c r="CL230" s="71"/>
      <c r="CM230" s="71"/>
      <c r="CN230" s="71"/>
      <c r="CO230" s="71"/>
      <c r="CP230" s="71"/>
      <c r="CQ230" s="71"/>
      <c r="CR230" s="71"/>
      <c r="CS230" s="71"/>
      <c r="CT230" s="71"/>
      <c r="CU230" s="71"/>
      <c r="CV230" s="71"/>
      <c r="CW230" s="71"/>
      <c r="CX230" s="71"/>
      <c r="CY230" s="71"/>
      <c r="CZ230" s="71"/>
      <c r="DA230" s="71"/>
      <c r="DB230" s="71"/>
      <c r="DC230" s="71"/>
      <c r="DD230" s="71"/>
      <c r="DE230" s="71"/>
      <c r="DF230" s="71"/>
      <c r="DG230" s="71"/>
      <c r="DH230" s="71"/>
      <c r="DI230" s="71"/>
      <c r="DJ230" s="71"/>
      <c r="DK230" s="71"/>
      <c r="DL230" s="71"/>
      <c r="DM230" s="71"/>
      <c r="DN230" s="71"/>
      <c r="DO230" s="71"/>
      <c r="DP230" s="71"/>
      <c r="DQ230" s="71"/>
      <c r="DR230" s="71"/>
      <c r="DS230" s="71"/>
      <c r="DT230" s="71"/>
      <c r="DU230" s="71"/>
      <c r="DV230" s="71"/>
      <c r="DW230" s="71"/>
      <c r="DX230" s="71"/>
      <c r="DY230" s="71"/>
      <c r="DZ230" s="71"/>
      <c r="EA230" s="71"/>
      <c r="EB230" s="71"/>
      <c r="EC230" s="71"/>
      <c r="ED230" s="71"/>
      <c r="EE230" s="71"/>
      <c r="EF230" s="71"/>
      <c r="EG230" s="71"/>
      <c r="EH230" s="71"/>
      <c r="EI230" s="71"/>
      <c r="EJ230" s="71"/>
      <c r="EK230" s="71"/>
      <c r="EL230" s="71"/>
      <c r="EM230" s="71"/>
      <c r="EN230" s="71"/>
    </row>
    <row r="231" spans="13:144" s="67" customFormat="1" ht="14.25" customHeight="1" x14ac:dyDescent="0.2">
      <c r="M231" s="66"/>
      <c r="N231" s="66"/>
      <c r="AD231" s="68"/>
      <c r="AE231" s="68"/>
      <c r="AF231" s="66"/>
      <c r="AG231" s="66"/>
      <c r="AO231" s="171"/>
      <c r="AP231" s="171"/>
      <c r="AQ231" s="171"/>
      <c r="AR231" s="69"/>
      <c r="AS231" s="70"/>
      <c r="AT231" s="70"/>
      <c r="AU231" s="70"/>
      <c r="AV231" s="70"/>
      <c r="AW231" s="70"/>
      <c r="AX231" s="70"/>
      <c r="AY231" s="70"/>
      <c r="AZ231" s="70"/>
      <c r="BA231" s="70"/>
      <c r="BD231" s="94"/>
      <c r="BE231" s="94"/>
      <c r="BF231" s="95"/>
      <c r="BG231" s="66"/>
      <c r="BJ231" s="66"/>
      <c r="BK231" s="66"/>
      <c r="CB231" s="66"/>
      <c r="CC231" s="71"/>
      <c r="CD231" s="71"/>
      <c r="CE231" s="71"/>
      <c r="CF231" s="71"/>
      <c r="CG231" s="71"/>
      <c r="CH231" s="71"/>
      <c r="CI231" s="71"/>
      <c r="CJ231" s="71"/>
      <c r="CK231" s="71"/>
      <c r="CL231" s="71"/>
      <c r="CM231" s="71"/>
      <c r="CN231" s="71"/>
      <c r="CO231" s="71"/>
      <c r="CP231" s="71"/>
      <c r="CQ231" s="71"/>
      <c r="CR231" s="71"/>
      <c r="CS231" s="71"/>
      <c r="CT231" s="71"/>
      <c r="CU231" s="71"/>
      <c r="CV231" s="71"/>
      <c r="CW231" s="71"/>
      <c r="CX231" s="71"/>
      <c r="CY231" s="71"/>
      <c r="CZ231" s="71"/>
      <c r="DA231" s="71"/>
      <c r="DB231" s="71"/>
      <c r="DC231" s="71"/>
      <c r="DD231" s="71"/>
      <c r="DE231" s="71"/>
      <c r="DF231" s="71"/>
      <c r="DG231" s="71"/>
      <c r="DH231" s="71"/>
      <c r="DI231" s="71"/>
      <c r="DJ231" s="71"/>
      <c r="DK231" s="71"/>
      <c r="DL231" s="71"/>
      <c r="DM231" s="71"/>
      <c r="DN231" s="71"/>
      <c r="DO231" s="71"/>
      <c r="DP231" s="71"/>
      <c r="DQ231" s="71"/>
      <c r="DR231" s="71"/>
      <c r="DS231" s="71"/>
      <c r="DT231" s="71"/>
      <c r="DU231" s="71"/>
      <c r="DV231" s="71"/>
      <c r="DW231" s="71"/>
      <c r="DX231" s="71"/>
      <c r="DY231" s="71"/>
      <c r="DZ231" s="71"/>
      <c r="EA231" s="71"/>
      <c r="EB231" s="71"/>
      <c r="EC231" s="71"/>
      <c r="ED231" s="71"/>
      <c r="EE231" s="71"/>
      <c r="EF231" s="71"/>
      <c r="EG231" s="71"/>
      <c r="EH231" s="71"/>
      <c r="EI231" s="71"/>
      <c r="EJ231" s="71"/>
      <c r="EK231" s="71"/>
      <c r="EL231" s="71"/>
      <c r="EM231" s="71"/>
      <c r="EN231" s="71"/>
    </row>
    <row r="232" spans="13:144" s="67" customFormat="1" ht="14.25" customHeight="1" x14ac:dyDescent="0.2">
      <c r="M232" s="66"/>
      <c r="N232" s="66"/>
      <c r="AD232" s="68"/>
      <c r="AE232" s="68"/>
      <c r="AF232" s="66"/>
      <c r="AG232" s="66"/>
      <c r="AO232" s="171"/>
      <c r="AP232" s="171"/>
      <c r="AQ232" s="171"/>
      <c r="AR232" s="69"/>
      <c r="AS232" s="70"/>
      <c r="AT232" s="70"/>
      <c r="AU232" s="70"/>
      <c r="AV232" s="70"/>
      <c r="AW232" s="70"/>
      <c r="AX232" s="70"/>
      <c r="AY232" s="70"/>
      <c r="AZ232" s="70"/>
      <c r="BA232" s="70"/>
      <c r="BD232" s="94"/>
      <c r="BE232" s="94"/>
      <c r="BF232" s="95"/>
      <c r="BG232" s="66"/>
      <c r="BJ232" s="66"/>
      <c r="BK232" s="66"/>
      <c r="CB232" s="66"/>
      <c r="CC232" s="71"/>
      <c r="CD232" s="71"/>
      <c r="CE232" s="71"/>
      <c r="CF232" s="71"/>
      <c r="CG232" s="71"/>
      <c r="CH232" s="71"/>
      <c r="CI232" s="71"/>
      <c r="CJ232" s="71"/>
      <c r="CK232" s="71"/>
      <c r="CL232" s="71"/>
      <c r="CM232" s="71"/>
      <c r="CN232" s="71"/>
      <c r="CO232" s="71"/>
      <c r="CP232" s="71"/>
      <c r="CQ232" s="71"/>
      <c r="CR232" s="71"/>
      <c r="CS232" s="71"/>
      <c r="CT232" s="71"/>
      <c r="CU232" s="71"/>
      <c r="CV232" s="71"/>
      <c r="CW232" s="71"/>
      <c r="CX232" s="71"/>
      <c r="CY232" s="71"/>
      <c r="CZ232" s="71"/>
      <c r="DA232" s="71"/>
      <c r="DB232" s="71"/>
      <c r="DC232" s="71"/>
      <c r="DD232" s="71"/>
      <c r="DE232" s="71"/>
      <c r="DF232" s="71"/>
      <c r="DG232" s="71"/>
      <c r="DH232" s="71"/>
      <c r="DI232" s="71"/>
      <c r="DJ232" s="71"/>
      <c r="DK232" s="71"/>
      <c r="DL232" s="71"/>
      <c r="DM232" s="71"/>
      <c r="DN232" s="71"/>
      <c r="DO232" s="71"/>
      <c r="DP232" s="71"/>
      <c r="DQ232" s="71"/>
      <c r="DR232" s="71"/>
      <c r="DS232" s="71"/>
      <c r="DT232" s="71"/>
      <c r="DU232" s="71"/>
      <c r="DV232" s="71"/>
      <c r="DW232" s="71"/>
      <c r="DX232" s="71"/>
      <c r="DY232" s="71"/>
      <c r="DZ232" s="71"/>
      <c r="EA232" s="71"/>
      <c r="EB232" s="71"/>
      <c r="EC232" s="71"/>
      <c r="ED232" s="71"/>
      <c r="EE232" s="71"/>
      <c r="EF232" s="71"/>
      <c r="EG232" s="71"/>
      <c r="EH232" s="71"/>
      <c r="EI232" s="71"/>
      <c r="EJ232" s="71"/>
      <c r="EK232" s="71"/>
      <c r="EL232" s="71"/>
      <c r="EM232" s="71"/>
      <c r="EN232" s="71"/>
    </row>
    <row r="233" spans="13:144" s="67" customFormat="1" ht="14.25" customHeight="1" x14ac:dyDescent="0.2">
      <c r="M233" s="66"/>
      <c r="N233" s="66"/>
      <c r="AD233" s="68"/>
      <c r="AE233" s="68"/>
      <c r="AF233" s="66"/>
      <c r="AG233" s="66"/>
      <c r="AO233" s="171"/>
      <c r="AP233" s="171"/>
      <c r="AQ233" s="171"/>
      <c r="AR233" s="69"/>
      <c r="AS233" s="70"/>
      <c r="AT233" s="70"/>
      <c r="AU233" s="70"/>
      <c r="AV233" s="70"/>
      <c r="AW233" s="70"/>
      <c r="AX233" s="70"/>
      <c r="AY233" s="70"/>
      <c r="AZ233" s="70"/>
      <c r="BA233" s="70"/>
      <c r="BD233" s="94"/>
      <c r="BE233" s="94"/>
      <c r="BF233" s="95"/>
      <c r="BG233" s="66"/>
      <c r="BJ233" s="66"/>
      <c r="BK233" s="66"/>
      <c r="CB233" s="66"/>
      <c r="CC233" s="71"/>
      <c r="CD233" s="71"/>
      <c r="CE233" s="71"/>
      <c r="CF233" s="71"/>
      <c r="CG233" s="71"/>
      <c r="CH233" s="71"/>
      <c r="CI233" s="71"/>
      <c r="CJ233" s="71"/>
      <c r="CK233" s="71"/>
      <c r="CL233" s="71"/>
      <c r="CM233" s="71"/>
      <c r="CN233" s="71"/>
      <c r="CO233" s="71"/>
      <c r="CP233" s="71"/>
      <c r="CQ233" s="71"/>
      <c r="CR233" s="71"/>
      <c r="CS233" s="71"/>
      <c r="CT233" s="71"/>
      <c r="CU233" s="71"/>
      <c r="CV233" s="71"/>
      <c r="CW233" s="71"/>
      <c r="CX233" s="71"/>
      <c r="CY233" s="71"/>
      <c r="CZ233" s="71"/>
      <c r="DA233" s="71"/>
      <c r="DB233" s="71"/>
      <c r="DC233" s="71"/>
      <c r="DD233" s="71"/>
      <c r="DE233" s="71"/>
      <c r="DF233" s="71"/>
      <c r="DG233" s="71"/>
      <c r="DH233" s="71"/>
      <c r="DI233" s="71"/>
      <c r="DJ233" s="71"/>
      <c r="DK233" s="71"/>
      <c r="DL233" s="71"/>
      <c r="DM233" s="71"/>
      <c r="DN233" s="71"/>
      <c r="DO233" s="71"/>
      <c r="DP233" s="71"/>
      <c r="DQ233" s="71"/>
      <c r="DR233" s="71"/>
      <c r="DS233" s="71"/>
      <c r="DT233" s="71"/>
      <c r="DU233" s="71"/>
      <c r="DV233" s="71"/>
      <c r="DW233" s="71"/>
      <c r="DX233" s="71"/>
      <c r="DY233" s="71"/>
      <c r="DZ233" s="71"/>
      <c r="EA233" s="71"/>
      <c r="EB233" s="71"/>
      <c r="EC233" s="71"/>
      <c r="ED233" s="71"/>
      <c r="EE233" s="71"/>
      <c r="EF233" s="71"/>
      <c r="EG233" s="71"/>
      <c r="EH233" s="71"/>
      <c r="EI233" s="71"/>
      <c r="EJ233" s="71"/>
      <c r="EK233" s="71"/>
      <c r="EL233" s="71"/>
      <c r="EM233" s="71"/>
      <c r="EN233" s="71"/>
    </row>
    <row r="234" spans="13:144" s="67" customFormat="1" ht="14.25" customHeight="1" x14ac:dyDescent="0.2">
      <c r="M234" s="66"/>
      <c r="N234" s="66"/>
      <c r="AD234" s="68"/>
      <c r="AE234" s="68"/>
      <c r="AF234" s="66"/>
      <c r="AG234" s="66"/>
      <c r="AO234" s="171"/>
      <c r="AP234" s="171"/>
      <c r="AQ234" s="171"/>
      <c r="AR234" s="69"/>
      <c r="AS234" s="70"/>
      <c r="AT234" s="70"/>
      <c r="AU234" s="70"/>
      <c r="AV234" s="70"/>
      <c r="AW234" s="70"/>
      <c r="AX234" s="70"/>
      <c r="AY234" s="70"/>
      <c r="AZ234" s="70"/>
      <c r="BA234" s="70"/>
      <c r="BD234" s="94"/>
      <c r="BE234" s="94"/>
      <c r="BF234" s="95"/>
      <c r="BG234" s="66"/>
      <c r="BJ234" s="66"/>
      <c r="BK234" s="66"/>
      <c r="CB234" s="66"/>
      <c r="CC234" s="71"/>
      <c r="CD234" s="71"/>
      <c r="CE234" s="71"/>
      <c r="CF234" s="71"/>
      <c r="CG234" s="71"/>
      <c r="CH234" s="71"/>
      <c r="CI234" s="71"/>
      <c r="CJ234" s="71"/>
      <c r="CK234" s="71"/>
      <c r="CL234" s="71"/>
      <c r="CM234" s="71"/>
      <c r="CN234" s="71"/>
      <c r="CO234" s="71"/>
      <c r="CP234" s="71"/>
      <c r="CQ234" s="71"/>
      <c r="CR234" s="71"/>
      <c r="CS234" s="71"/>
      <c r="CT234" s="71"/>
      <c r="CU234" s="71"/>
      <c r="CV234" s="71"/>
      <c r="CW234" s="71"/>
      <c r="CX234" s="71"/>
      <c r="CY234" s="71"/>
      <c r="CZ234" s="71"/>
      <c r="DA234" s="71"/>
      <c r="DB234" s="71"/>
      <c r="DC234" s="71"/>
      <c r="DD234" s="71"/>
      <c r="DE234" s="71"/>
      <c r="DF234" s="71"/>
      <c r="DG234" s="71"/>
      <c r="DH234" s="71"/>
      <c r="DI234" s="71"/>
      <c r="DJ234" s="71"/>
      <c r="DK234" s="71"/>
      <c r="DL234" s="71"/>
      <c r="DM234" s="71"/>
      <c r="DN234" s="71"/>
      <c r="DO234" s="71"/>
      <c r="DP234" s="71"/>
      <c r="DQ234" s="71"/>
      <c r="DR234" s="71"/>
      <c r="DS234" s="71"/>
      <c r="DT234" s="71"/>
      <c r="DU234" s="71"/>
      <c r="DV234" s="71"/>
      <c r="DW234" s="71"/>
      <c r="DX234" s="71"/>
      <c r="DY234" s="71"/>
      <c r="DZ234" s="71"/>
      <c r="EA234" s="71"/>
      <c r="EB234" s="71"/>
      <c r="EC234" s="71"/>
      <c r="ED234" s="71"/>
      <c r="EE234" s="71"/>
      <c r="EF234" s="71"/>
      <c r="EG234" s="71"/>
      <c r="EH234" s="71"/>
      <c r="EI234" s="71"/>
      <c r="EJ234" s="71"/>
      <c r="EK234" s="71"/>
      <c r="EL234" s="71"/>
      <c r="EM234" s="71"/>
      <c r="EN234" s="71"/>
    </row>
    <row r="235" spans="13:144" s="67" customFormat="1" ht="14.25" customHeight="1" x14ac:dyDescent="0.2">
      <c r="M235" s="66"/>
      <c r="N235" s="66"/>
      <c r="AD235" s="68"/>
      <c r="AE235" s="68"/>
      <c r="AF235" s="66"/>
      <c r="AG235" s="66"/>
      <c r="AO235" s="171"/>
      <c r="AP235" s="171"/>
      <c r="AQ235" s="171"/>
      <c r="AR235" s="69"/>
      <c r="AS235" s="70"/>
      <c r="AT235" s="70"/>
      <c r="AU235" s="70"/>
      <c r="AV235" s="70"/>
      <c r="AW235" s="70"/>
      <c r="AX235" s="70"/>
      <c r="AY235" s="70"/>
      <c r="AZ235" s="70"/>
      <c r="BA235" s="70"/>
      <c r="BD235" s="94"/>
      <c r="BE235" s="94"/>
      <c r="BF235" s="95"/>
      <c r="BG235" s="66"/>
      <c r="BJ235" s="66"/>
      <c r="BK235" s="66"/>
      <c r="CB235" s="66"/>
      <c r="CC235" s="71"/>
      <c r="CD235" s="71"/>
      <c r="CE235" s="71"/>
      <c r="CF235" s="71"/>
      <c r="CG235" s="71"/>
      <c r="CH235" s="71"/>
      <c r="CI235" s="71"/>
      <c r="CJ235" s="71"/>
      <c r="CK235" s="71"/>
      <c r="CL235" s="71"/>
      <c r="CM235" s="71"/>
      <c r="CN235" s="71"/>
      <c r="CO235" s="71"/>
      <c r="CP235" s="71"/>
      <c r="CQ235" s="71"/>
      <c r="CR235" s="71"/>
      <c r="CS235" s="71"/>
      <c r="CT235" s="71"/>
      <c r="CU235" s="71"/>
      <c r="CV235" s="71"/>
      <c r="CW235" s="71"/>
      <c r="CX235" s="71"/>
      <c r="CY235" s="71"/>
      <c r="CZ235" s="71"/>
      <c r="DA235" s="71"/>
      <c r="DB235" s="71"/>
      <c r="DC235" s="71"/>
      <c r="DD235" s="71"/>
      <c r="DE235" s="71"/>
      <c r="DF235" s="71"/>
      <c r="DG235" s="71"/>
      <c r="DH235" s="71"/>
      <c r="DI235" s="71"/>
      <c r="DJ235" s="71"/>
      <c r="DK235" s="71"/>
      <c r="DL235" s="71"/>
      <c r="DM235" s="71"/>
      <c r="DN235" s="71"/>
      <c r="DO235" s="71"/>
      <c r="DP235" s="71"/>
      <c r="DQ235" s="71"/>
      <c r="DR235" s="71"/>
      <c r="DS235" s="71"/>
      <c r="DT235" s="71"/>
      <c r="DU235" s="71"/>
      <c r="DV235" s="71"/>
      <c r="DW235" s="71"/>
      <c r="DX235" s="71"/>
      <c r="DY235" s="71"/>
      <c r="DZ235" s="71"/>
      <c r="EA235" s="71"/>
      <c r="EB235" s="71"/>
      <c r="EC235" s="71"/>
      <c r="ED235" s="71"/>
      <c r="EE235" s="71"/>
      <c r="EF235" s="71"/>
      <c r="EG235" s="71"/>
      <c r="EH235" s="71"/>
      <c r="EI235" s="71"/>
      <c r="EJ235" s="71"/>
      <c r="EK235" s="71"/>
      <c r="EL235" s="71"/>
      <c r="EM235" s="71"/>
      <c r="EN235" s="71"/>
    </row>
    <row r="236" spans="13:144" s="67" customFormat="1" ht="14.25" customHeight="1" x14ac:dyDescent="0.2">
      <c r="M236" s="66"/>
      <c r="N236" s="66"/>
      <c r="AD236" s="68"/>
      <c r="AE236" s="68"/>
      <c r="AF236" s="66"/>
      <c r="AG236" s="66"/>
      <c r="AO236" s="171"/>
      <c r="AP236" s="171"/>
      <c r="AQ236" s="171"/>
      <c r="AR236" s="69"/>
      <c r="AS236" s="70"/>
      <c r="AT236" s="70"/>
      <c r="AU236" s="70"/>
      <c r="AV236" s="70"/>
      <c r="AW236" s="70"/>
      <c r="AX236" s="70"/>
      <c r="AY236" s="70"/>
      <c r="AZ236" s="70"/>
      <c r="BA236" s="70"/>
      <c r="BD236" s="94"/>
      <c r="BE236" s="94"/>
      <c r="BF236" s="95"/>
      <c r="BG236" s="66"/>
      <c r="BJ236" s="66"/>
      <c r="BK236" s="66"/>
      <c r="CB236" s="66"/>
      <c r="CC236" s="71"/>
      <c r="CD236" s="71"/>
      <c r="CE236" s="71"/>
      <c r="CF236" s="71"/>
      <c r="CG236" s="71"/>
      <c r="CH236" s="71"/>
      <c r="CI236" s="71"/>
      <c r="CJ236" s="71"/>
      <c r="CK236" s="71"/>
      <c r="CL236" s="71"/>
      <c r="CM236" s="71"/>
      <c r="CN236" s="71"/>
      <c r="CO236" s="71"/>
      <c r="CP236" s="71"/>
      <c r="CQ236" s="71"/>
      <c r="CR236" s="71"/>
      <c r="CS236" s="71"/>
      <c r="CT236" s="71"/>
      <c r="CU236" s="71"/>
      <c r="CV236" s="71"/>
      <c r="CW236" s="71"/>
      <c r="CX236" s="71"/>
      <c r="CY236" s="71"/>
      <c r="CZ236" s="71"/>
      <c r="DA236" s="71"/>
      <c r="DB236" s="71"/>
      <c r="DC236" s="71"/>
      <c r="DD236" s="71"/>
      <c r="DE236" s="71"/>
      <c r="DF236" s="71"/>
      <c r="DG236" s="71"/>
      <c r="DH236" s="71"/>
      <c r="DI236" s="71"/>
      <c r="DJ236" s="71"/>
      <c r="DK236" s="71"/>
      <c r="DL236" s="71"/>
      <c r="DM236" s="71"/>
      <c r="DN236" s="71"/>
      <c r="DO236" s="71"/>
      <c r="DP236" s="71"/>
      <c r="DQ236" s="71"/>
      <c r="DR236" s="71"/>
      <c r="DS236" s="71"/>
      <c r="DT236" s="71"/>
      <c r="DU236" s="71"/>
      <c r="DV236" s="71"/>
      <c r="DW236" s="71"/>
      <c r="DX236" s="71"/>
      <c r="DY236" s="71"/>
      <c r="DZ236" s="71"/>
      <c r="EA236" s="71"/>
      <c r="EB236" s="71"/>
      <c r="EC236" s="71"/>
      <c r="ED236" s="71"/>
      <c r="EE236" s="71"/>
      <c r="EF236" s="71"/>
      <c r="EG236" s="71"/>
      <c r="EH236" s="71"/>
      <c r="EI236" s="71"/>
      <c r="EJ236" s="71"/>
      <c r="EK236" s="71"/>
      <c r="EL236" s="71"/>
      <c r="EM236" s="71"/>
      <c r="EN236" s="71"/>
    </row>
    <row r="237" spans="13:144" s="67" customFormat="1" ht="14.25" customHeight="1" x14ac:dyDescent="0.2">
      <c r="M237" s="66"/>
      <c r="N237" s="66"/>
      <c r="AD237" s="68"/>
      <c r="AE237" s="68"/>
      <c r="AF237" s="66"/>
      <c r="AG237" s="66"/>
      <c r="AO237" s="171"/>
      <c r="AP237" s="171"/>
      <c r="AQ237" s="171"/>
      <c r="AR237" s="69"/>
      <c r="AS237" s="70"/>
      <c r="AT237" s="70"/>
      <c r="AU237" s="70"/>
      <c r="AV237" s="70"/>
      <c r="AW237" s="70"/>
      <c r="AX237" s="70"/>
      <c r="AY237" s="70"/>
      <c r="AZ237" s="70"/>
      <c r="BA237" s="70"/>
      <c r="BD237" s="94"/>
      <c r="BE237" s="94"/>
      <c r="BF237" s="95"/>
      <c r="BG237" s="66"/>
      <c r="BJ237" s="66"/>
      <c r="BK237" s="66"/>
      <c r="CB237" s="66"/>
      <c r="CC237" s="71"/>
      <c r="CD237" s="71"/>
      <c r="CE237" s="71"/>
      <c r="CF237" s="71"/>
      <c r="CG237" s="71"/>
      <c r="CH237" s="71"/>
      <c r="CI237" s="71"/>
      <c r="CJ237" s="71"/>
      <c r="CK237" s="71"/>
      <c r="CL237" s="71"/>
      <c r="CM237" s="71"/>
      <c r="CN237" s="71"/>
      <c r="CO237" s="71"/>
      <c r="CP237" s="71"/>
      <c r="CQ237" s="71"/>
      <c r="CR237" s="71"/>
      <c r="CS237" s="71"/>
      <c r="CT237" s="71"/>
      <c r="CU237" s="71"/>
      <c r="CV237" s="71"/>
      <c r="CW237" s="71"/>
      <c r="CX237" s="71"/>
      <c r="CY237" s="71"/>
      <c r="CZ237" s="71"/>
      <c r="DA237" s="71"/>
      <c r="DB237" s="71"/>
      <c r="DC237" s="71"/>
      <c r="DD237" s="71"/>
      <c r="DE237" s="71"/>
      <c r="DF237" s="71"/>
      <c r="DG237" s="71"/>
      <c r="DH237" s="71"/>
      <c r="DI237" s="71"/>
      <c r="DJ237" s="71"/>
      <c r="DK237" s="71"/>
      <c r="DL237" s="71"/>
      <c r="DM237" s="71"/>
      <c r="DN237" s="71"/>
      <c r="DO237" s="71"/>
      <c r="DP237" s="71"/>
      <c r="DQ237" s="71"/>
      <c r="DR237" s="71"/>
      <c r="DS237" s="71"/>
      <c r="DT237" s="71"/>
      <c r="DU237" s="71"/>
      <c r="DV237" s="71"/>
      <c r="DW237" s="71"/>
      <c r="DX237" s="71"/>
      <c r="DY237" s="71"/>
      <c r="DZ237" s="71"/>
      <c r="EA237" s="71"/>
      <c r="EB237" s="71"/>
      <c r="EC237" s="71"/>
      <c r="ED237" s="71"/>
      <c r="EE237" s="71"/>
      <c r="EF237" s="71"/>
      <c r="EG237" s="71"/>
      <c r="EH237" s="71"/>
      <c r="EI237" s="71"/>
      <c r="EJ237" s="71"/>
      <c r="EK237" s="71"/>
      <c r="EL237" s="71"/>
      <c r="EM237" s="71"/>
      <c r="EN237" s="71"/>
    </row>
    <row r="238" spans="13:144" s="67" customFormat="1" ht="14.25" customHeight="1" x14ac:dyDescent="0.2">
      <c r="M238" s="66"/>
      <c r="N238" s="66"/>
      <c r="AD238" s="68"/>
      <c r="AE238" s="68"/>
      <c r="AF238" s="66"/>
      <c r="AG238" s="66"/>
      <c r="AO238" s="171"/>
      <c r="AP238" s="171"/>
      <c r="AQ238" s="171"/>
      <c r="AR238" s="69"/>
      <c r="AS238" s="70"/>
      <c r="AT238" s="70"/>
      <c r="AU238" s="70"/>
      <c r="AV238" s="70"/>
      <c r="AW238" s="70"/>
      <c r="AX238" s="70"/>
      <c r="AY238" s="70"/>
      <c r="AZ238" s="70"/>
      <c r="BA238" s="70"/>
      <c r="BD238" s="94"/>
      <c r="BE238" s="94"/>
      <c r="BF238" s="95"/>
      <c r="BG238" s="66"/>
      <c r="BJ238" s="66"/>
      <c r="BK238" s="66"/>
      <c r="CB238" s="66"/>
      <c r="CC238" s="71"/>
      <c r="CD238" s="71"/>
      <c r="CE238" s="71"/>
      <c r="CF238" s="71"/>
      <c r="CG238" s="71"/>
      <c r="CH238" s="71"/>
      <c r="CI238" s="71"/>
      <c r="CJ238" s="71"/>
      <c r="CK238" s="71"/>
      <c r="CL238" s="71"/>
      <c r="CM238" s="71"/>
      <c r="CN238" s="71"/>
      <c r="CO238" s="71"/>
      <c r="CP238" s="71"/>
      <c r="CQ238" s="71"/>
      <c r="CR238" s="71"/>
      <c r="CS238" s="71"/>
      <c r="CT238" s="71"/>
      <c r="CU238" s="71"/>
      <c r="CV238" s="71"/>
      <c r="CW238" s="71"/>
      <c r="CX238" s="71"/>
      <c r="CY238" s="71"/>
      <c r="CZ238" s="71"/>
      <c r="DA238" s="71"/>
      <c r="DB238" s="71"/>
      <c r="DC238" s="71"/>
      <c r="DD238" s="71"/>
      <c r="DE238" s="71"/>
      <c r="DF238" s="71"/>
      <c r="DG238" s="71"/>
      <c r="DH238" s="71"/>
      <c r="DI238" s="71"/>
      <c r="DJ238" s="71"/>
      <c r="DK238" s="71"/>
      <c r="DL238" s="71"/>
      <c r="DM238" s="71"/>
      <c r="DN238" s="71"/>
      <c r="DO238" s="71"/>
      <c r="DP238" s="71"/>
      <c r="DQ238" s="71"/>
      <c r="DR238" s="71"/>
      <c r="DS238" s="71"/>
      <c r="DT238" s="71"/>
      <c r="DU238" s="71"/>
      <c r="DV238" s="71"/>
      <c r="DW238" s="71"/>
      <c r="DX238" s="71"/>
      <c r="DY238" s="71"/>
      <c r="DZ238" s="71"/>
      <c r="EA238" s="71"/>
      <c r="EB238" s="71"/>
      <c r="EC238" s="71"/>
      <c r="ED238" s="71"/>
      <c r="EE238" s="71"/>
      <c r="EF238" s="71"/>
      <c r="EG238" s="71"/>
      <c r="EH238" s="71"/>
      <c r="EI238" s="71"/>
      <c r="EJ238" s="71"/>
      <c r="EK238" s="71"/>
      <c r="EL238" s="71"/>
      <c r="EM238" s="71"/>
      <c r="EN238" s="71"/>
    </row>
    <row r="239" spans="13:144" s="67" customFormat="1" ht="14.25" customHeight="1" x14ac:dyDescent="0.2">
      <c r="M239" s="66"/>
      <c r="N239" s="66"/>
      <c r="AD239" s="68"/>
      <c r="AE239" s="68"/>
      <c r="AF239" s="66"/>
      <c r="AG239" s="66"/>
      <c r="AO239" s="171"/>
      <c r="AP239" s="171"/>
      <c r="AQ239" s="171"/>
      <c r="AR239" s="69"/>
      <c r="AS239" s="70"/>
      <c r="AT239" s="70"/>
      <c r="AU239" s="70"/>
      <c r="AV239" s="70"/>
      <c r="AW239" s="70"/>
      <c r="AX239" s="70"/>
      <c r="AY239" s="70"/>
      <c r="AZ239" s="70"/>
      <c r="BA239" s="70"/>
      <c r="BD239" s="94"/>
      <c r="BE239" s="94"/>
      <c r="BF239" s="95"/>
      <c r="BG239" s="66"/>
      <c r="BJ239" s="66"/>
      <c r="BK239" s="66"/>
      <c r="CB239" s="66"/>
      <c r="CC239" s="71"/>
      <c r="CD239" s="71"/>
      <c r="CE239" s="71"/>
      <c r="CF239" s="71"/>
      <c r="CG239" s="71"/>
      <c r="CH239" s="71"/>
      <c r="CI239" s="71"/>
      <c r="CJ239" s="71"/>
      <c r="CK239" s="71"/>
      <c r="CL239" s="71"/>
      <c r="CM239" s="71"/>
      <c r="CN239" s="71"/>
      <c r="CO239" s="71"/>
      <c r="CP239" s="71"/>
      <c r="CQ239" s="71"/>
      <c r="CR239" s="71"/>
      <c r="CS239" s="71"/>
      <c r="CT239" s="71"/>
      <c r="CU239" s="71"/>
      <c r="CV239" s="71"/>
      <c r="CW239" s="71"/>
      <c r="CX239" s="71"/>
      <c r="CY239" s="71"/>
      <c r="CZ239" s="71"/>
      <c r="DA239" s="71"/>
      <c r="DB239" s="71"/>
      <c r="DC239" s="71"/>
      <c r="DD239" s="71"/>
      <c r="DE239" s="71"/>
      <c r="DF239" s="71"/>
      <c r="DG239" s="71"/>
      <c r="DH239" s="71"/>
      <c r="DI239" s="71"/>
      <c r="DJ239" s="71"/>
      <c r="DK239" s="71"/>
      <c r="DL239" s="71"/>
      <c r="DM239" s="71"/>
      <c r="DN239" s="71"/>
      <c r="DO239" s="71"/>
      <c r="DP239" s="71"/>
      <c r="DQ239" s="71"/>
      <c r="DR239" s="71"/>
      <c r="DS239" s="71"/>
      <c r="DT239" s="71"/>
      <c r="DU239" s="71"/>
      <c r="DV239" s="71"/>
      <c r="DW239" s="71"/>
      <c r="DX239" s="71"/>
      <c r="DY239" s="71"/>
      <c r="DZ239" s="71"/>
      <c r="EA239" s="71"/>
      <c r="EB239" s="71"/>
      <c r="EC239" s="71"/>
      <c r="ED239" s="71"/>
      <c r="EE239" s="71"/>
      <c r="EF239" s="71"/>
      <c r="EG239" s="71"/>
      <c r="EH239" s="71"/>
      <c r="EI239" s="71"/>
      <c r="EJ239" s="71"/>
      <c r="EK239" s="71"/>
      <c r="EL239" s="71"/>
      <c r="EM239" s="71"/>
      <c r="EN239" s="71"/>
    </row>
    <row r="240" spans="13:144" s="67" customFormat="1" ht="14.25" customHeight="1" x14ac:dyDescent="0.2">
      <c r="M240" s="66"/>
      <c r="N240" s="66"/>
      <c r="AD240" s="68"/>
      <c r="AE240" s="68"/>
      <c r="AF240" s="66"/>
      <c r="AG240" s="66"/>
      <c r="AO240" s="171"/>
      <c r="AP240" s="171"/>
      <c r="AQ240" s="171"/>
      <c r="AR240" s="69"/>
      <c r="AS240" s="70"/>
      <c r="AT240" s="70"/>
      <c r="AU240" s="70"/>
      <c r="AV240" s="70"/>
      <c r="AW240" s="70"/>
      <c r="AX240" s="70"/>
      <c r="AY240" s="70"/>
      <c r="AZ240" s="70"/>
      <c r="BA240" s="70"/>
      <c r="BD240" s="94"/>
      <c r="BE240" s="94"/>
      <c r="BF240" s="95"/>
      <c r="BG240" s="66"/>
      <c r="BJ240" s="66"/>
      <c r="BK240" s="66"/>
      <c r="CB240" s="66"/>
      <c r="CC240" s="71"/>
      <c r="CD240" s="71"/>
      <c r="CE240" s="71"/>
      <c r="CF240" s="71"/>
      <c r="CG240" s="71"/>
      <c r="CH240" s="71"/>
      <c r="CI240" s="71"/>
      <c r="CJ240" s="71"/>
      <c r="CK240" s="71"/>
      <c r="CL240" s="71"/>
      <c r="CM240" s="71"/>
      <c r="CN240" s="71"/>
      <c r="CO240" s="71"/>
      <c r="CP240" s="71"/>
      <c r="CQ240" s="71"/>
      <c r="CR240" s="71"/>
      <c r="CS240" s="71"/>
      <c r="CT240" s="71"/>
      <c r="CU240" s="71"/>
      <c r="CV240" s="71"/>
      <c r="CW240" s="71"/>
      <c r="CX240" s="71"/>
      <c r="CY240" s="71"/>
      <c r="CZ240" s="71"/>
      <c r="DA240" s="71"/>
      <c r="DB240" s="71"/>
      <c r="DC240" s="71"/>
      <c r="DD240" s="71"/>
      <c r="DE240" s="71"/>
      <c r="DF240" s="71"/>
      <c r="DG240" s="71"/>
      <c r="DH240" s="71"/>
      <c r="DI240" s="71"/>
      <c r="DJ240" s="71"/>
      <c r="DK240" s="71"/>
      <c r="DL240" s="71"/>
      <c r="DM240" s="71"/>
      <c r="DN240" s="71"/>
      <c r="DO240" s="71"/>
      <c r="DP240" s="71"/>
      <c r="DQ240" s="71"/>
      <c r="DR240" s="71"/>
      <c r="DS240" s="71"/>
      <c r="DT240" s="71"/>
      <c r="DU240" s="71"/>
      <c r="DV240" s="71"/>
      <c r="DW240" s="71"/>
      <c r="DX240" s="71"/>
      <c r="DY240" s="71"/>
      <c r="DZ240" s="71"/>
      <c r="EA240" s="71"/>
      <c r="EB240" s="71"/>
      <c r="EC240" s="71"/>
      <c r="ED240" s="71"/>
      <c r="EE240" s="71"/>
      <c r="EF240" s="71"/>
      <c r="EG240" s="71"/>
      <c r="EH240" s="71"/>
      <c r="EI240" s="71"/>
      <c r="EJ240" s="71"/>
      <c r="EK240" s="71"/>
      <c r="EL240" s="71"/>
      <c r="EM240" s="71"/>
      <c r="EN240" s="71"/>
    </row>
    <row r="241" spans="13:144" s="67" customFormat="1" ht="14.25" customHeight="1" x14ac:dyDescent="0.2">
      <c r="M241" s="66"/>
      <c r="N241" s="66"/>
      <c r="AD241" s="68"/>
      <c r="AE241" s="68"/>
      <c r="AF241" s="66"/>
      <c r="AG241" s="66"/>
      <c r="AO241" s="171"/>
      <c r="AP241" s="171"/>
      <c r="AQ241" s="171"/>
      <c r="AR241" s="69"/>
      <c r="AS241" s="70"/>
      <c r="AT241" s="70"/>
      <c r="AU241" s="70"/>
      <c r="AV241" s="70"/>
      <c r="AW241" s="70"/>
      <c r="AX241" s="70"/>
      <c r="AY241" s="70"/>
      <c r="AZ241" s="70"/>
      <c r="BA241" s="70"/>
      <c r="BD241" s="94"/>
      <c r="BE241" s="94"/>
      <c r="BF241" s="95"/>
      <c r="BG241" s="66"/>
      <c r="BJ241" s="66"/>
      <c r="BK241" s="66"/>
      <c r="CB241" s="66"/>
      <c r="CC241" s="71"/>
      <c r="CD241" s="71"/>
      <c r="CE241" s="71"/>
      <c r="CF241" s="71"/>
      <c r="CG241" s="71"/>
      <c r="CH241" s="71"/>
      <c r="CI241" s="71"/>
      <c r="CJ241" s="71"/>
      <c r="CK241" s="71"/>
      <c r="CL241" s="71"/>
      <c r="CM241" s="71"/>
      <c r="CN241" s="71"/>
      <c r="CO241" s="71"/>
      <c r="CP241" s="71"/>
      <c r="CQ241" s="71"/>
      <c r="CR241" s="71"/>
      <c r="CS241" s="71"/>
      <c r="CT241" s="71"/>
      <c r="CU241" s="71"/>
      <c r="CV241" s="71"/>
      <c r="CW241" s="71"/>
      <c r="CX241" s="71"/>
      <c r="CY241" s="71"/>
      <c r="CZ241" s="71"/>
      <c r="DA241" s="71"/>
      <c r="DB241" s="71"/>
      <c r="DC241" s="71"/>
      <c r="DD241" s="71"/>
      <c r="DE241" s="71"/>
      <c r="DF241" s="71"/>
      <c r="DG241" s="71"/>
      <c r="DH241" s="71"/>
      <c r="DI241" s="71"/>
      <c r="DJ241" s="71"/>
      <c r="DK241" s="71"/>
      <c r="DL241" s="71"/>
      <c r="DM241" s="71"/>
      <c r="DN241" s="71"/>
      <c r="DO241" s="71"/>
      <c r="DP241" s="71"/>
      <c r="DQ241" s="71"/>
      <c r="DR241" s="71"/>
      <c r="DS241" s="71"/>
      <c r="DT241" s="71"/>
      <c r="DU241" s="71"/>
      <c r="DV241" s="71"/>
      <c r="DW241" s="71"/>
      <c r="DX241" s="71"/>
      <c r="DY241" s="71"/>
      <c r="DZ241" s="71"/>
      <c r="EA241" s="71"/>
      <c r="EB241" s="71"/>
      <c r="EC241" s="71"/>
      <c r="ED241" s="71"/>
      <c r="EE241" s="71"/>
      <c r="EF241" s="71"/>
      <c r="EG241" s="71"/>
      <c r="EH241" s="71"/>
      <c r="EI241" s="71"/>
      <c r="EJ241" s="71"/>
      <c r="EK241" s="71"/>
      <c r="EL241" s="71"/>
      <c r="EM241" s="71"/>
      <c r="EN241" s="71"/>
    </row>
    <row r="242" spans="13:144" s="67" customFormat="1" ht="14.25" customHeight="1" x14ac:dyDescent="0.2">
      <c r="M242" s="66"/>
      <c r="N242" s="66"/>
      <c r="AD242" s="68"/>
      <c r="AE242" s="68"/>
      <c r="AF242" s="66"/>
      <c r="AG242" s="66"/>
      <c r="AO242" s="171"/>
      <c r="AP242" s="171"/>
      <c r="AQ242" s="171"/>
      <c r="AR242" s="69"/>
      <c r="AS242" s="70"/>
      <c r="AT242" s="70"/>
      <c r="AU242" s="70"/>
      <c r="AV242" s="70"/>
      <c r="AW242" s="70"/>
      <c r="AX242" s="70"/>
      <c r="AY242" s="70"/>
      <c r="AZ242" s="70"/>
      <c r="BA242" s="70"/>
      <c r="BD242" s="94"/>
      <c r="BE242" s="94"/>
      <c r="BF242" s="95"/>
      <c r="BG242" s="66"/>
      <c r="BJ242" s="66"/>
      <c r="BK242" s="66"/>
      <c r="CB242" s="66"/>
      <c r="CC242" s="71"/>
      <c r="CD242" s="71"/>
      <c r="CE242" s="71"/>
      <c r="CF242" s="71"/>
      <c r="CG242" s="71"/>
      <c r="CH242" s="71"/>
      <c r="CI242" s="71"/>
      <c r="CJ242" s="71"/>
      <c r="CK242" s="71"/>
      <c r="CL242" s="71"/>
      <c r="CM242" s="71"/>
      <c r="CN242" s="71"/>
      <c r="CO242" s="71"/>
      <c r="CP242" s="71"/>
      <c r="CQ242" s="71"/>
      <c r="CR242" s="71"/>
      <c r="CS242" s="71"/>
      <c r="CT242" s="71"/>
      <c r="CU242" s="71"/>
      <c r="CV242" s="71"/>
      <c r="CW242" s="71"/>
      <c r="CX242" s="71"/>
      <c r="CY242" s="71"/>
      <c r="CZ242" s="71"/>
      <c r="DA242" s="71"/>
      <c r="DB242" s="71"/>
      <c r="DC242" s="71"/>
      <c r="DD242" s="71"/>
      <c r="DE242" s="71"/>
      <c r="DF242" s="71"/>
      <c r="DG242" s="71"/>
      <c r="DH242" s="71"/>
      <c r="DI242" s="71"/>
      <c r="DJ242" s="71"/>
      <c r="DK242" s="71"/>
      <c r="DL242" s="71"/>
      <c r="DM242" s="71"/>
      <c r="DN242" s="71"/>
      <c r="DO242" s="71"/>
      <c r="DP242" s="71"/>
      <c r="DQ242" s="71"/>
      <c r="DR242" s="71"/>
      <c r="DS242" s="71"/>
      <c r="DT242" s="71"/>
      <c r="DU242" s="71"/>
      <c r="DV242" s="71"/>
      <c r="DW242" s="71"/>
      <c r="DX242" s="71"/>
      <c r="DY242" s="71"/>
      <c r="DZ242" s="71"/>
      <c r="EA242" s="71"/>
      <c r="EB242" s="71"/>
      <c r="EC242" s="71"/>
      <c r="ED242" s="71"/>
      <c r="EE242" s="71"/>
      <c r="EF242" s="71"/>
      <c r="EG242" s="71"/>
      <c r="EH242" s="71"/>
      <c r="EI242" s="71"/>
      <c r="EJ242" s="71"/>
      <c r="EK242" s="71"/>
      <c r="EL242" s="71"/>
      <c r="EM242" s="71"/>
      <c r="EN242" s="71"/>
    </row>
    <row r="243" spans="13:144" s="67" customFormat="1" ht="14.25" customHeight="1" x14ac:dyDescent="0.2">
      <c r="M243" s="66"/>
      <c r="N243" s="66"/>
      <c r="AD243" s="68"/>
      <c r="AE243" s="68"/>
      <c r="AF243" s="66"/>
      <c r="AG243" s="66"/>
      <c r="AO243" s="171"/>
      <c r="AP243" s="171"/>
      <c r="AQ243" s="171"/>
      <c r="AR243" s="69"/>
      <c r="AS243" s="70"/>
      <c r="AT243" s="70"/>
      <c r="AU243" s="70"/>
      <c r="AV243" s="70"/>
      <c r="AW243" s="70"/>
      <c r="AX243" s="70"/>
      <c r="AY243" s="70"/>
      <c r="AZ243" s="70"/>
      <c r="BA243" s="70"/>
      <c r="BD243" s="94"/>
      <c r="BE243" s="94"/>
      <c r="BF243" s="95"/>
      <c r="BG243" s="66"/>
      <c r="BJ243" s="66"/>
      <c r="BK243" s="66"/>
      <c r="CB243" s="66"/>
      <c r="CC243" s="71"/>
      <c r="CD243" s="71"/>
      <c r="CE243" s="71"/>
      <c r="CF243" s="71"/>
      <c r="CG243" s="71"/>
      <c r="CH243" s="71"/>
      <c r="CI243" s="71"/>
      <c r="CJ243" s="71"/>
      <c r="CK243" s="71"/>
      <c r="CL243" s="71"/>
      <c r="CM243" s="71"/>
      <c r="CN243" s="71"/>
      <c r="CO243" s="71"/>
      <c r="CP243" s="71"/>
      <c r="CQ243" s="71"/>
      <c r="CR243" s="71"/>
      <c r="CS243" s="71"/>
      <c r="CT243" s="71"/>
      <c r="CU243" s="71"/>
      <c r="CV243" s="71"/>
      <c r="CW243" s="71"/>
      <c r="CX243" s="71"/>
      <c r="CY243" s="71"/>
      <c r="CZ243" s="71"/>
      <c r="DA243" s="71"/>
      <c r="DB243" s="71"/>
      <c r="DC243" s="71"/>
      <c r="DD243" s="71"/>
      <c r="DE243" s="71"/>
      <c r="DF243" s="71"/>
      <c r="DG243" s="71"/>
      <c r="DH243" s="71"/>
      <c r="DI243" s="71"/>
      <c r="DJ243" s="71"/>
      <c r="DK243" s="71"/>
      <c r="DL243" s="71"/>
      <c r="DM243" s="71"/>
      <c r="DN243" s="71"/>
      <c r="DO243" s="71"/>
      <c r="DP243" s="71"/>
      <c r="DQ243" s="71"/>
      <c r="DR243" s="71"/>
      <c r="DS243" s="71"/>
      <c r="DT243" s="71"/>
      <c r="DU243" s="71"/>
      <c r="DV243" s="71"/>
      <c r="DW243" s="71"/>
      <c r="DX243" s="71"/>
      <c r="DY243" s="71"/>
      <c r="DZ243" s="71"/>
      <c r="EA243" s="71"/>
      <c r="EB243" s="71"/>
      <c r="EC243" s="71"/>
      <c r="ED243" s="71"/>
      <c r="EE243" s="71"/>
      <c r="EF243" s="71"/>
      <c r="EG243" s="71"/>
      <c r="EH243" s="71"/>
      <c r="EI243" s="71"/>
      <c r="EJ243" s="71"/>
      <c r="EK243" s="71"/>
      <c r="EL243" s="71"/>
      <c r="EM243" s="71"/>
      <c r="EN243" s="71"/>
    </row>
    <row r="244" spans="13:144" s="67" customFormat="1" ht="14.25" customHeight="1" x14ac:dyDescent="0.2">
      <c r="M244" s="66"/>
      <c r="N244" s="66"/>
      <c r="AD244" s="68"/>
      <c r="AE244" s="68"/>
      <c r="AF244" s="66"/>
      <c r="AG244" s="66"/>
      <c r="AO244" s="171"/>
      <c r="AP244" s="171"/>
      <c r="AQ244" s="171"/>
      <c r="AR244" s="69"/>
      <c r="AS244" s="70"/>
      <c r="AT244" s="70"/>
      <c r="AU244" s="70"/>
      <c r="AV244" s="70"/>
      <c r="AW244" s="70"/>
      <c r="AX244" s="70"/>
      <c r="AY244" s="70"/>
      <c r="AZ244" s="70"/>
      <c r="BA244" s="70"/>
      <c r="BD244" s="94"/>
      <c r="BE244" s="94"/>
      <c r="BF244" s="95"/>
      <c r="BG244" s="66"/>
      <c r="BJ244" s="66"/>
      <c r="BK244" s="66"/>
      <c r="CB244" s="66"/>
      <c r="CC244" s="71"/>
      <c r="CD244" s="71"/>
      <c r="CE244" s="71"/>
      <c r="CF244" s="71"/>
      <c r="CG244" s="71"/>
      <c r="CH244" s="71"/>
      <c r="CI244" s="71"/>
      <c r="CJ244" s="71"/>
      <c r="CK244" s="71"/>
      <c r="CL244" s="71"/>
      <c r="CM244" s="71"/>
      <c r="CN244" s="71"/>
      <c r="CO244" s="71"/>
      <c r="CP244" s="71"/>
      <c r="CQ244" s="71"/>
      <c r="CR244" s="71"/>
      <c r="CS244" s="71"/>
      <c r="CT244" s="71"/>
      <c r="CU244" s="71"/>
      <c r="CV244" s="71"/>
      <c r="CW244" s="71"/>
      <c r="CX244" s="71"/>
      <c r="CY244" s="71"/>
      <c r="CZ244" s="71"/>
      <c r="DA244" s="71"/>
      <c r="DB244" s="71"/>
      <c r="DC244" s="71"/>
      <c r="DD244" s="71"/>
      <c r="DE244" s="71"/>
      <c r="DF244" s="71"/>
      <c r="DG244" s="71"/>
      <c r="DH244" s="71"/>
      <c r="DI244" s="71"/>
      <c r="DJ244" s="71"/>
      <c r="DK244" s="71"/>
      <c r="DL244" s="71"/>
      <c r="DM244" s="71"/>
      <c r="DN244" s="71"/>
      <c r="DO244" s="71"/>
      <c r="DP244" s="71"/>
      <c r="DQ244" s="71"/>
      <c r="DR244" s="71"/>
      <c r="DS244" s="71"/>
      <c r="DT244" s="71"/>
      <c r="DU244" s="71"/>
      <c r="DV244" s="71"/>
      <c r="DW244" s="71"/>
      <c r="DX244" s="71"/>
      <c r="DY244" s="71"/>
      <c r="DZ244" s="71"/>
      <c r="EA244" s="71"/>
      <c r="EB244" s="71"/>
      <c r="EC244" s="71"/>
      <c r="ED244" s="71"/>
      <c r="EE244" s="71"/>
      <c r="EF244" s="71"/>
      <c r="EG244" s="71"/>
      <c r="EH244" s="71"/>
      <c r="EI244" s="71"/>
      <c r="EJ244" s="71"/>
      <c r="EK244" s="71"/>
      <c r="EL244" s="71"/>
      <c r="EM244" s="71"/>
      <c r="EN244" s="71"/>
    </row>
    <row r="245" spans="13:144" s="67" customFormat="1" ht="14.25" customHeight="1" x14ac:dyDescent="0.2">
      <c r="M245" s="66"/>
      <c r="N245" s="66"/>
      <c r="AD245" s="68"/>
      <c r="AE245" s="68"/>
      <c r="AF245" s="66"/>
      <c r="AG245" s="66"/>
      <c r="AO245" s="171"/>
      <c r="AP245" s="171"/>
      <c r="AQ245" s="171"/>
      <c r="AR245" s="69"/>
      <c r="AS245" s="70"/>
      <c r="AT245" s="70"/>
      <c r="AU245" s="70"/>
      <c r="AV245" s="70"/>
      <c r="AW245" s="70"/>
      <c r="AX245" s="70"/>
      <c r="AY245" s="70"/>
      <c r="AZ245" s="70"/>
      <c r="BA245" s="70"/>
      <c r="BD245" s="94"/>
      <c r="BE245" s="94"/>
      <c r="BF245" s="95"/>
      <c r="BG245" s="66"/>
      <c r="BJ245" s="66"/>
      <c r="BK245" s="66"/>
      <c r="CB245" s="66"/>
      <c r="CC245" s="71"/>
      <c r="CD245" s="71"/>
      <c r="CE245" s="71"/>
      <c r="CF245" s="71"/>
      <c r="CG245" s="71"/>
      <c r="CH245" s="71"/>
      <c r="CI245" s="71"/>
      <c r="CJ245" s="71"/>
      <c r="CK245" s="71"/>
      <c r="CL245" s="71"/>
      <c r="CM245" s="71"/>
      <c r="CN245" s="71"/>
      <c r="CO245" s="71"/>
      <c r="CP245" s="71"/>
      <c r="CQ245" s="71"/>
      <c r="CR245" s="71"/>
      <c r="CS245" s="71"/>
      <c r="CT245" s="71"/>
      <c r="CU245" s="71"/>
      <c r="CV245" s="71"/>
      <c r="CW245" s="71"/>
      <c r="CX245" s="71"/>
      <c r="CY245" s="71"/>
      <c r="CZ245" s="71"/>
      <c r="DA245" s="71"/>
      <c r="DB245" s="71"/>
      <c r="DC245" s="71"/>
      <c r="DD245" s="71"/>
      <c r="DE245" s="71"/>
      <c r="DF245" s="71"/>
      <c r="DG245" s="71"/>
      <c r="DH245" s="71"/>
      <c r="DI245" s="71"/>
      <c r="DJ245" s="71"/>
      <c r="DK245" s="71"/>
      <c r="DL245" s="71"/>
      <c r="DM245" s="71"/>
      <c r="DN245" s="71"/>
      <c r="DO245" s="71"/>
      <c r="DP245" s="71"/>
      <c r="DQ245" s="71"/>
      <c r="DR245" s="71"/>
      <c r="DS245" s="71"/>
      <c r="DT245" s="71"/>
      <c r="DU245" s="71"/>
      <c r="DV245" s="71"/>
      <c r="DW245" s="71"/>
      <c r="DX245" s="71"/>
      <c r="DY245" s="71"/>
      <c r="DZ245" s="71"/>
      <c r="EA245" s="71"/>
      <c r="EB245" s="71"/>
      <c r="EC245" s="71"/>
      <c r="ED245" s="71"/>
      <c r="EE245" s="71"/>
      <c r="EF245" s="71"/>
      <c r="EG245" s="71"/>
      <c r="EH245" s="71"/>
      <c r="EI245" s="71"/>
      <c r="EJ245" s="71"/>
      <c r="EK245" s="71"/>
      <c r="EL245" s="71"/>
      <c r="EM245" s="71"/>
      <c r="EN245" s="71"/>
    </row>
    <row r="246" spans="13:144" s="67" customFormat="1" ht="14.25" customHeight="1" x14ac:dyDescent="0.2">
      <c r="M246" s="66"/>
      <c r="N246" s="66"/>
      <c r="AD246" s="68"/>
      <c r="AE246" s="68"/>
      <c r="AF246" s="66"/>
      <c r="AG246" s="66"/>
      <c r="AO246" s="171"/>
      <c r="AP246" s="171"/>
      <c r="AQ246" s="171"/>
      <c r="AR246" s="69"/>
      <c r="AS246" s="70"/>
      <c r="AT246" s="70"/>
      <c r="AU246" s="70"/>
      <c r="AV246" s="70"/>
      <c r="AW246" s="70"/>
      <c r="AX246" s="70"/>
      <c r="AY246" s="70"/>
      <c r="AZ246" s="70"/>
      <c r="BA246" s="70"/>
      <c r="BD246" s="94"/>
      <c r="BE246" s="94"/>
      <c r="BF246" s="95"/>
      <c r="BG246" s="66"/>
      <c r="BJ246" s="66"/>
      <c r="BK246" s="66"/>
      <c r="CB246" s="66"/>
      <c r="CC246" s="71"/>
      <c r="CD246" s="71"/>
      <c r="CE246" s="71"/>
      <c r="CF246" s="71"/>
      <c r="CG246" s="71"/>
      <c r="CH246" s="71"/>
      <c r="CI246" s="71"/>
      <c r="CJ246" s="71"/>
      <c r="CK246" s="71"/>
      <c r="CL246" s="71"/>
      <c r="CM246" s="71"/>
      <c r="CN246" s="71"/>
      <c r="CO246" s="71"/>
      <c r="CP246" s="71"/>
      <c r="CQ246" s="71"/>
      <c r="CR246" s="71"/>
      <c r="CS246" s="71"/>
      <c r="CT246" s="71"/>
      <c r="CU246" s="71"/>
      <c r="CV246" s="71"/>
      <c r="CW246" s="71"/>
      <c r="CX246" s="71"/>
      <c r="CY246" s="71"/>
      <c r="CZ246" s="71"/>
      <c r="DA246" s="71"/>
      <c r="DB246" s="71"/>
      <c r="DC246" s="71"/>
      <c r="DD246" s="71"/>
      <c r="DE246" s="71"/>
      <c r="DF246" s="71"/>
      <c r="DG246" s="71"/>
      <c r="DH246" s="71"/>
      <c r="DI246" s="71"/>
      <c r="DJ246" s="71"/>
      <c r="DK246" s="71"/>
      <c r="DL246" s="71"/>
      <c r="DM246" s="71"/>
      <c r="DN246" s="71"/>
      <c r="DO246" s="71"/>
      <c r="DP246" s="71"/>
      <c r="DQ246" s="71"/>
      <c r="DR246" s="71"/>
      <c r="DS246" s="71"/>
      <c r="DT246" s="71"/>
      <c r="DU246" s="71"/>
      <c r="DV246" s="71"/>
      <c r="DW246" s="71"/>
      <c r="DX246" s="71"/>
      <c r="DY246" s="71"/>
      <c r="DZ246" s="71"/>
      <c r="EA246" s="71"/>
      <c r="EB246" s="71"/>
      <c r="EC246" s="71"/>
      <c r="ED246" s="71"/>
      <c r="EE246" s="71"/>
      <c r="EF246" s="71"/>
      <c r="EG246" s="71"/>
      <c r="EH246" s="71"/>
      <c r="EI246" s="71"/>
      <c r="EJ246" s="71"/>
      <c r="EK246" s="71"/>
      <c r="EL246" s="71"/>
      <c r="EM246" s="71"/>
      <c r="EN246" s="71"/>
    </row>
    <row r="247" spans="13:144" s="67" customFormat="1" ht="14.25" customHeight="1" x14ac:dyDescent="0.2">
      <c r="M247" s="66"/>
      <c r="N247" s="66"/>
      <c r="AD247" s="68"/>
      <c r="AE247" s="68"/>
      <c r="AF247" s="66"/>
      <c r="AG247" s="66"/>
      <c r="AO247" s="171"/>
      <c r="AP247" s="171"/>
      <c r="AQ247" s="171"/>
      <c r="AR247" s="69"/>
      <c r="AS247" s="70"/>
      <c r="AT247" s="70"/>
      <c r="AU247" s="70"/>
      <c r="AV247" s="70"/>
      <c r="AW247" s="70"/>
      <c r="AX247" s="70"/>
      <c r="AY247" s="70"/>
      <c r="AZ247" s="70"/>
      <c r="BA247" s="70"/>
      <c r="BD247" s="94"/>
      <c r="BE247" s="94"/>
      <c r="BF247" s="95"/>
      <c r="BG247" s="66"/>
      <c r="BJ247" s="66"/>
      <c r="BK247" s="66"/>
      <c r="CB247" s="66"/>
      <c r="CC247" s="71"/>
      <c r="CD247" s="71"/>
      <c r="CE247" s="71"/>
      <c r="CF247" s="71"/>
      <c r="CG247" s="71"/>
      <c r="CH247" s="71"/>
      <c r="CI247" s="71"/>
      <c r="CJ247" s="71"/>
      <c r="CK247" s="71"/>
      <c r="CL247" s="71"/>
      <c r="CM247" s="71"/>
      <c r="CN247" s="71"/>
      <c r="CO247" s="71"/>
      <c r="CP247" s="71"/>
      <c r="CQ247" s="71"/>
      <c r="CR247" s="71"/>
      <c r="CS247" s="71"/>
      <c r="CT247" s="71"/>
      <c r="CU247" s="71"/>
      <c r="CV247" s="71"/>
      <c r="CW247" s="71"/>
      <c r="CX247" s="71"/>
      <c r="CY247" s="71"/>
      <c r="CZ247" s="71"/>
      <c r="DA247" s="71"/>
      <c r="DB247" s="71"/>
      <c r="DC247" s="71"/>
      <c r="DD247" s="71"/>
      <c r="DE247" s="71"/>
      <c r="DF247" s="71"/>
      <c r="DG247" s="71"/>
      <c r="DH247" s="71"/>
      <c r="DI247" s="71"/>
      <c r="DJ247" s="71"/>
      <c r="DK247" s="71"/>
      <c r="DL247" s="71"/>
      <c r="DM247" s="71"/>
      <c r="DN247" s="71"/>
      <c r="DO247" s="71"/>
      <c r="DP247" s="71"/>
      <c r="DQ247" s="71"/>
      <c r="DR247" s="71"/>
      <c r="DS247" s="71"/>
      <c r="DT247" s="71"/>
      <c r="DU247" s="71"/>
      <c r="DV247" s="71"/>
      <c r="DW247" s="71"/>
      <c r="DX247" s="71"/>
      <c r="DY247" s="71"/>
      <c r="DZ247" s="71"/>
      <c r="EA247" s="71"/>
      <c r="EB247" s="71"/>
      <c r="EC247" s="71"/>
      <c r="ED247" s="71"/>
      <c r="EE247" s="71"/>
      <c r="EF247" s="71"/>
      <c r="EG247" s="71"/>
      <c r="EH247" s="71"/>
      <c r="EI247" s="71"/>
      <c r="EJ247" s="71"/>
      <c r="EK247" s="71"/>
      <c r="EL247" s="71"/>
      <c r="EM247" s="71"/>
      <c r="EN247" s="71"/>
    </row>
    <row r="248" spans="13:144" s="67" customFormat="1" ht="14.25" customHeight="1" x14ac:dyDescent="0.2">
      <c r="M248" s="66"/>
      <c r="N248" s="66"/>
      <c r="AD248" s="68"/>
      <c r="AE248" s="68"/>
      <c r="AF248" s="66"/>
      <c r="AG248" s="66"/>
      <c r="AO248" s="171"/>
      <c r="AP248" s="171"/>
      <c r="AQ248" s="171"/>
      <c r="AR248" s="69"/>
      <c r="AS248" s="70"/>
      <c r="AT248" s="70"/>
      <c r="AU248" s="70"/>
      <c r="AV248" s="70"/>
      <c r="AW248" s="70"/>
      <c r="AX248" s="70"/>
      <c r="AY248" s="70"/>
      <c r="AZ248" s="70"/>
      <c r="BA248" s="70"/>
      <c r="BD248" s="94"/>
      <c r="BE248" s="94"/>
      <c r="BF248" s="95"/>
      <c r="BG248" s="66"/>
      <c r="BJ248" s="66"/>
      <c r="BK248" s="66"/>
      <c r="CB248" s="66"/>
      <c r="CC248" s="71"/>
      <c r="CD248" s="71"/>
      <c r="CE248" s="71"/>
      <c r="CF248" s="71"/>
      <c r="CG248" s="71"/>
      <c r="CH248" s="71"/>
      <c r="CI248" s="71"/>
      <c r="CJ248" s="71"/>
      <c r="CK248" s="71"/>
      <c r="CL248" s="71"/>
      <c r="CM248" s="71"/>
      <c r="CN248" s="71"/>
      <c r="CO248" s="71"/>
      <c r="CP248" s="71"/>
      <c r="CQ248" s="71"/>
      <c r="CR248" s="71"/>
      <c r="CS248" s="71"/>
      <c r="CT248" s="71"/>
      <c r="CU248" s="71"/>
      <c r="CV248" s="71"/>
      <c r="CW248" s="71"/>
      <c r="CX248" s="71"/>
      <c r="CY248" s="71"/>
      <c r="CZ248" s="71"/>
      <c r="DA248" s="71"/>
      <c r="DB248" s="71"/>
      <c r="DC248" s="71"/>
      <c r="DD248" s="71"/>
      <c r="DE248" s="71"/>
      <c r="DF248" s="71"/>
      <c r="DG248" s="71"/>
      <c r="DH248" s="71"/>
      <c r="DI248" s="71"/>
      <c r="DJ248" s="71"/>
      <c r="DK248" s="71"/>
      <c r="DL248" s="71"/>
      <c r="DM248" s="71"/>
      <c r="DN248" s="71"/>
      <c r="DO248" s="71"/>
      <c r="DP248" s="71"/>
      <c r="DQ248" s="71"/>
      <c r="DR248" s="71"/>
      <c r="DS248" s="71"/>
      <c r="DT248" s="71"/>
      <c r="DU248" s="71"/>
      <c r="DV248" s="71"/>
      <c r="DW248" s="71"/>
      <c r="DX248" s="71"/>
      <c r="DY248" s="71"/>
      <c r="DZ248" s="71"/>
      <c r="EA248" s="71"/>
      <c r="EB248" s="71"/>
      <c r="EC248" s="71"/>
      <c r="ED248" s="71"/>
      <c r="EE248" s="71"/>
      <c r="EF248" s="71"/>
      <c r="EG248" s="71"/>
      <c r="EH248" s="71"/>
      <c r="EI248" s="71"/>
      <c r="EJ248" s="71"/>
      <c r="EK248" s="71"/>
      <c r="EL248" s="71"/>
      <c r="EM248" s="71"/>
      <c r="EN248" s="71"/>
    </row>
    <row r="249" spans="13:144" s="67" customFormat="1" ht="14.25" customHeight="1" x14ac:dyDescent="0.2">
      <c r="M249" s="66"/>
      <c r="N249" s="66"/>
      <c r="AD249" s="68"/>
      <c r="AE249" s="68"/>
      <c r="AF249" s="66"/>
      <c r="AG249" s="66"/>
      <c r="AO249" s="171"/>
      <c r="AP249" s="171"/>
      <c r="AQ249" s="171"/>
      <c r="AR249" s="69"/>
      <c r="AS249" s="70"/>
      <c r="AT249" s="70"/>
      <c r="AU249" s="70"/>
      <c r="AV249" s="70"/>
      <c r="AW249" s="70"/>
      <c r="AX249" s="70"/>
      <c r="AY249" s="70"/>
      <c r="AZ249" s="70"/>
      <c r="BA249" s="70"/>
      <c r="BD249" s="94"/>
      <c r="BE249" s="94"/>
      <c r="BF249" s="95"/>
      <c r="BG249" s="66"/>
      <c r="BJ249" s="66"/>
      <c r="BK249" s="66"/>
      <c r="CB249" s="66"/>
      <c r="CC249" s="71"/>
      <c r="CD249" s="71"/>
      <c r="CE249" s="71"/>
      <c r="CF249" s="71"/>
      <c r="CG249" s="71"/>
      <c r="CH249" s="71"/>
      <c r="CI249" s="71"/>
      <c r="CJ249" s="71"/>
      <c r="CK249" s="71"/>
      <c r="CL249" s="71"/>
      <c r="CM249" s="71"/>
      <c r="CN249" s="71"/>
      <c r="CO249" s="71"/>
      <c r="CP249" s="71"/>
      <c r="CQ249" s="71"/>
      <c r="CR249" s="71"/>
      <c r="CS249" s="71"/>
      <c r="CT249" s="71"/>
      <c r="CU249" s="71"/>
      <c r="CV249" s="71"/>
      <c r="CW249" s="71"/>
      <c r="CX249" s="71"/>
      <c r="CY249" s="71"/>
      <c r="CZ249" s="71"/>
      <c r="DA249" s="71"/>
      <c r="DB249" s="71"/>
      <c r="DC249" s="71"/>
      <c r="DD249" s="71"/>
      <c r="DE249" s="71"/>
      <c r="DF249" s="71"/>
      <c r="DG249" s="71"/>
      <c r="DH249" s="71"/>
      <c r="DI249" s="71"/>
      <c r="DJ249" s="71"/>
      <c r="DK249" s="71"/>
      <c r="DL249" s="71"/>
      <c r="DM249" s="71"/>
      <c r="DN249" s="71"/>
      <c r="DO249" s="71"/>
      <c r="DP249" s="71"/>
      <c r="DQ249" s="71"/>
      <c r="DR249" s="71"/>
      <c r="DS249" s="71"/>
      <c r="DT249" s="71"/>
      <c r="DU249" s="71"/>
      <c r="DV249" s="71"/>
      <c r="DW249" s="71"/>
      <c r="DX249" s="71"/>
      <c r="DY249" s="71"/>
      <c r="DZ249" s="71"/>
      <c r="EA249" s="71"/>
      <c r="EB249" s="71"/>
      <c r="EC249" s="71"/>
      <c r="ED249" s="71"/>
      <c r="EE249" s="71"/>
      <c r="EF249" s="71"/>
      <c r="EG249" s="71"/>
      <c r="EH249" s="71"/>
      <c r="EI249" s="71"/>
      <c r="EJ249" s="71"/>
      <c r="EK249" s="71"/>
      <c r="EL249" s="71"/>
      <c r="EM249" s="71"/>
      <c r="EN249" s="71"/>
    </row>
    <row r="250" spans="13:144" s="67" customFormat="1" ht="14.25" customHeight="1" x14ac:dyDescent="0.2">
      <c r="M250" s="66"/>
      <c r="N250" s="66"/>
      <c r="AD250" s="68"/>
      <c r="AE250" s="68"/>
      <c r="AF250" s="66"/>
      <c r="AG250" s="66"/>
      <c r="AO250" s="171"/>
      <c r="AP250" s="171"/>
      <c r="AQ250" s="171"/>
      <c r="AR250" s="69"/>
      <c r="AS250" s="70"/>
      <c r="AT250" s="70"/>
      <c r="AU250" s="70"/>
      <c r="AV250" s="70"/>
      <c r="AW250" s="70"/>
      <c r="AX250" s="70"/>
      <c r="AY250" s="70"/>
      <c r="AZ250" s="70"/>
      <c r="BA250" s="70"/>
      <c r="BD250" s="94"/>
      <c r="BE250" s="94"/>
      <c r="BF250" s="95"/>
      <c r="BG250" s="66"/>
      <c r="BJ250" s="66"/>
      <c r="BK250" s="66"/>
      <c r="CB250" s="66"/>
      <c r="CC250" s="71"/>
      <c r="CD250" s="71"/>
      <c r="CE250" s="71"/>
      <c r="CF250" s="71"/>
      <c r="CG250" s="71"/>
      <c r="CH250" s="71"/>
      <c r="CI250" s="71"/>
      <c r="CJ250" s="71"/>
      <c r="CK250" s="71"/>
      <c r="CL250" s="71"/>
      <c r="CM250" s="71"/>
      <c r="CN250" s="71"/>
      <c r="CO250" s="71"/>
      <c r="CP250" s="71"/>
      <c r="CQ250" s="71"/>
      <c r="CR250" s="71"/>
      <c r="CS250" s="71"/>
      <c r="CT250" s="71"/>
      <c r="CU250" s="71"/>
      <c r="CV250" s="71"/>
      <c r="CW250" s="71"/>
      <c r="CX250" s="71"/>
      <c r="CY250" s="71"/>
      <c r="CZ250" s="71"/>
      <c r="DA250" s="71"/>
      <c r="DB250" s="71"/>
      <c r="DC250" s="71"/>
      <c r="DD250" s="71"/>
      <c r="DE250" s="71"/>
      <c r="DF250" s="71"/>
      <c r="DG250" s="71"/>
      <c r="DH250" s="71"/>
      <c r="DI250" s="71"/>
      <c r="DJ250" s="71"/>
      <c r="DK250" s="71"/>
      <c r="DL250" s="71"/>
      <c r="DM250" s="71"/>
      <c r="DN250" s="71"/>
      <c r="DO250" s="71"/>
      <c r="DP250" s="71"/>
      <c r="DQ250" s="71"/>
      <c r="DR250" s="71"/>
      <c r="DS250" s="71"/>
      <c r="DT250" s="71"/>
      <c r="DU250" s="71"/>
      <c r="DV250" s="71"/>
      <c r="DW250" s="71"/>
      <c r="DX250" s="71"/>
      <c r="DY250" s="71"/>
      <c r="DZ250" s="71"/>
      <c r="EA250" s="71"/>
      <c r="EB250" s="71"/>
      <c r="EC250" s="71"/>
      <c r="ED250" s="71"/>
      <c r="EE250" s="71"/>
      <c r="EF250" s="71"/>
      <c r="EG250" s="71"/>
      <c r="EH250" s="71"/>
      <c r="EI250" s="71"/>
      <c r="EJ250" s="71"/>
      <c r="EK250" s="71"/>
      <c r="EL250" s="71"/>
      <c r="EM250" s="71"/>
      <c r="EN250" s="71"/>
    </row>
    <row r="251" spans="13:144" s="67" customFormat="1" ht="14.25" customHeight="1" x14ac:dyDescent="0.2">
      <c r="M251" s="66"/>
      <c r="N251" s="66"/>
      <c r="AD251" s="68"/>
      <c r="AE251" s="68"/>
      <c r="AF251" s="66"/>
      <c r="AG251" s="66"/>
      <c r="AO251" s="171"/>
      <c r="AP251" s="171"/>
      <c r="AQ251" s="171"/>
      <c r="AR251" s="69"/>
      <c r="AS251" s="70"/>
      <c r="AT251" s="70"/>
      <c r="AU251" s="70"/>
      <c r="AV251" s="70"/>
      <c r="AW251" s="70"/>
      <c r="AX251" s="70"/>
      <c r="AY251" s="70"/>
      <c r="AZ251" s="70"/>
      <c r="BA251" s="70"/>
      <c r="BD251" s="94"/>
      <c r="BE251" s="94"/>
      <c r="BF251" s="95"/>
      <c r="BG251" s="66"/>
      <c r="BJ251" s="66"/>
      <c r="BK251" s="66"/>
      <c r="CB251" s="66"/>
      <c r="CC251" s="71"/>
      <c r="CD251" s="71"/>
      <c r="CE251" s="71"/>
      <c r="CF251" s="71"/>
      <c r="CG251" s="71"/>
      <c r="CH251" s="71"/>
      <c r="CI251" s="71"/>
      <c r="CJ251" s="71"/>
      <c r="CK251" s="71"/>
      <c r="CL251" s="71"/>
      <c r="CM251" s="71"/>
      <c r="CN251" s="71"/>
      <c r="CO251" s="71"/>
      <c r="CP251" s="71"/>
      <c r="CQ251" s="71"/>
      <c r="CR251" s="71"/>
      <c r="CS251" s="71"/>
      <c r="CT251" s="71"/>
      <c r="CU251" s="71"/>
      <c r="CV251" s="71"/>
      <c r="CW251" s="71"/>
      <c r="CX251" s="71"/>
      <c r="CY251" s="71"/>
      <c r="CZ251" s="71"/>
      <c r="DA251" s="71"/>
      <c r="DB251" s="71"/>
      <c r="DC251" s="71"/>
      <c r="DD251" s="71"/>
      <c r="DE251" s="71"/>
      <c r="DF251" s="71"/>
      <c r="DG251" s="71"/>
      <c r="DH251" s="71"/>
      <c r="DI251" s="71"/>
      <c r="DJ251" s="71"/>
      <c r="DK251" s="71"/>
      <c r="DL251" s="71"/>
      <c r="DM251" s="71"/>
      <c r="DN251" s="71"/>
      <c r="DO251" s="71"/>
      <c r="DP251" s="71"/>
      <c r="DQ251" s="71"/>
      <c r="DR251" s="71"/>
      <c r="DS251" s="71"/>
      <c r="DT251" s="71"/>
      <c r="DU251" s="71"/>
      <c r="DV251" s="71"/>
      <c r="DW251" s="71"/>
      <c r="DX251" s="71"/>
      <c r="DY251" s="71"/>
      <c r="DZ251" s="71"/>
      <c r="EA251" s="71"/>
      <c r="EB251" s="71"/>
      <c r="EC251" s="71"/>
      <c r="ED251" s="71"/>
      <c r="EE251" s="71"/>
      <c r="EF251" s="71"/>
      <c r="EG251" s="71"/>
      <c r="EH251" s="71"/>
      <c r="EI251" s="71"/>
      <c r="EJ251" s="71"/>
      <c r="EK251" s="71"/>
      <c r="EL251" s="71"/>
      <c r="EM251" s="71"/>
      <c r="EN251" s="71"/>
    </row>
    <row r="252" spans="13:144" s="67" customFormat="1" ht="14.25" customHeight="1" x14ac:dyDescent="0.2">
      <c r="M252" s="66"/>
      <c r="N252" s="66"/>
      <c r="AD252" s="68"/>
      <c r="AE252" s="68"/>
      <c r="AF252" s="66"/>
      <c r="AG252" s="66"/>
      <c r="AO252" s="171"/>
      <c r="AP252" s="171"/>
      <c r="AQ252" s="171"/>
      <c r="AR252" s="69"/>
      <c r="AS252" s="70"/>
      <c r="AT252" s="70"/>
      <c r="AU252" s="70"/>
      <c r="AV252" s="70"/>
      <c r="AW252" s="70"/>
      <c r="AX252" s="70"/>
      <c r="AY252" s="70"/>
      <c r="AZ252" s="70"/>
      <c r="BA252" s="70"/>
      <c r="BD252" s="94"/>
      <c r="BE252" s="94"/>
      <c r="BF252" s="95"/>
      <c r="BG252" s="66"/>
      <c r="BJ252" s="66"/>
      <c r="BK252" s="66"/>
      <c r="CB252" s="66"/>
      <c r="CC252" s="71"/>
      <c r="CD252" s="71"/>
      <c r="CE252" s="71"/>
      <c r="CF252" s="71"/>
      <c r="CG252" s="71"/>
      <c r="CH252" s="71"/>
      <c r="CI252" s="71"/>
      <c r="CJ252" s="71"/>
      <c r="CK252" s="71"/>
      <c r="CL252" s="71"/>
      <c r="CM252" s="71"/>
      <c r="CN252" s="71"/>
      <c r="CO252" s="71"/>
      <c r="CP252" s="71"/>
      <c r="CQ252" s="71"/>
      <c r="CR252" s="71"/>
      <c r="CS252" s="71"/>
      <c r="CT252" s="71"/>
      <c r="CU252" s="71"/>
      <c r="CV252" s="71"/>
      <c r="CW252" s="71"/>
      <c r="CX252" s="71"/>
      <c r="CY252" s="71"/>
      <c r="CZ252" s="71"/>
      <c r="DA252" s="71"/>
      <c r="DB252" s="71"/>
      <c r="DC252" s="71"/>
      <c r="DD252" s="71"/>
      <c r="DE252" s="71"/>
      <c r="DF252" s="71"/>
      <c r="DG252" s="71"/>
      <c r="DH252" s="71"/>
      <c r="DI252" s="71"/>
      <c r="DJ252" s="71"/>
      <c r="DK252" s="71"/>
      <c r="DL252" s="71"/>
      <c r="DM252" s="71"/>
      <c r="DN252" s="71"/>
      <c r="DO252" s="71"/>
      <c r="DP252" s="71"/>
      <c r="DQ252" s="71"/>
      <c r="DR252" s="71"/>
      <c r="DS252" s="71"/>
      <c r="DT252" s="71"/>
      <c r="DU252" s="71"/>
      <c r="DV252" s="71"/>
      <c r="DW252" s="71"/>
      <c r="DX252" s="71"/>
      <c r="DY252" s="71"/>
      <c r="DZ252" s="71"/>
      <c r="EA252" s="71"/>
      <c r="EB252" s="71"/>
      <c r="EC252" s="71"/>
      <c r="ED252" s="71"/>
      <c r="EE252" s="71"/>
      <c r="EF252" s="71"/>
      <c r="EG252" s="71"/>
      <c r="EH252" s="71"/>
      <c r="EI252" s="71"/>
      <c r="EJ252" s="71"/>
      <c r="EK252" s="71"/>
      <c r="EL252" s="71"/>
      <c r="EM252" s="71"/>
      <c r="EN252" s="71"/>
    </row>
    <row r="253" spans="13:144" s="67" customFormat="1" ht="14.25" customHeight="1" x14ac:dyDescent="0.2">
      <c r="M253" s="66"/>
      <c r="N253" s="66"/>
      <c r="AD253" s="68"/>
      <c r="AE253" s="68"/>
      <c r="AF253" s="66"/>
      <c r="AG253" s="66"/>
      <c r="AO253" s="171"/>
      <c r="AP253" s="171"/>
      <c r="AQ253" s="171"/>
      <c r="AR253" s="69"/>
      <c r="AS253" s="70"/>
      <c r="AT253" s="70"/>
      <c r="AU253" s="70"/>
      <c r="AV253" s="70"/>
      <c r="AW253" s="70"/>
      <c r="AX253" s="70"/>
      <c r="AY253" s="70"/>
      <c r="AZ253" s="70"/>
      <c r="BA253" s="70"/>
      <c r="BD253" s="94"/>
      <c r="BE253" s="94"/>
      <c r="BF253" s="95"/>
      <c r="BG253" s="66"/>
      <c r="BJ253" s="66"/>
      <c r="BK253" s="66"/>
      <c r="CB253" s="66"/>
      <c r="CC253" s="71"/>
      <c r="CD253" s="71"/>
      <c r="CE253" s="71"/>
      <c r="CF253" s="71"/>
      <c r="CG253" s="71"/>
      <c r="CH253" s="71"/>
      <c r="CI253" s="71"/>
      <c r="CJ253" s="71"/>
      <c r="CK253" s="71"/>
      <c r="CL253" s="71"/>
      <c r="CM253" s="71"/>
      <c r="CN253" s="71"/>
      <c r="CO253" s="71"/>
      <c r="CP253" s="71"/>
      <c r="CQ253" s="71"/>
      <c r="CR253" s="71"/>
      <c r="CS253" s="71"/>
      <c r="CT253" s="71"/>
      <c r="CU253" s="71"/>
      <c r="CV253" s="71"/>
      <c r="CW253" s="71"/>
      <c r="CX253" s="71"/>
      <c r="CY253" s="71"/>
      <c r="CZ253" s="71"/>
      <c r="DA253" s="71"/>
      <c r="DB253" s="71"/>
      <c r="DC253" s="71"/>
      <c r="DD253" s="71"/>
      <c r="DE253" s="71"/>
      <c r="DF253" s="71"/>
      <c r="DG253" s="71"/>
      <c r="DH253" s="71"/>
      <c r="DI253" s="71"/>
      <c r="DJ253" s="71"/>
      <c r="DK253" s="71"/>
      <c r="DL253" s="71"/>
      <c r="DM253" s="71"/>
      <c r="DN253" s="71"/>
      <c r="DO253" s="71"/>
      <c r="DP253" s="71"/>
      <c r="DQ253" s="71"/>
      <c r="DR253" s="71"/>
      <c r="DS253" s="71"/>
      <c r="DT253" s="71"/>
      <c r="DU253" s="71"/>
      <c r="DV253" s="71"/>
      <c r="DW253" s="71"/>
      <c r="DX253" s="71"/>
      <c r="DY253" s="71"/>
      <c r="DZ253" s="71"/>
      <c r="EA253" s="71"/>
      <c r="EB253" s="71"/>
      <c r="EC253" s="71"/>
      <c r="ED253" s="71"/>
      <c r="EE253" s="71"/>
      <c r="EF253" s="71"/>
      <c r="EG253" s="71"/>
      <c r="EH253" s="71"/>
      <c r="EI253" s="71"/>
      <c r="EJ253" s="71"/>
      <c r="EK253" s="71"/>
      <c r="EL253" s="71"/>
      <c r="EM253" s="71"/>
      <c r="EN253" s="71"/>
    </row>
    <row r="254" spans="13:144" s="67" customFormat="1" ht="14.25" customHeight="1" x14ac:dyDescent="0.2">
      <c r="M254" s="66"/>
      <c r="N254" s="66"/>
      <c r="AD254" s="68"/>
      <c r="AE254" s="68"/>
      <c r="AF254" s="66"/>
      <c r="AG254" s="66"/>
      <c r="AO254" s="171"/>
      <c r="AP254" s="171"/>
      <c r="AQ254" s="171"/>
      <c r="AR254" s="69"/>
      <c r="AS254" s="70"/>
      <c r="AT254" s="70"/>
      <c r="AU254" s="70"/>
      <c r="AV254" s="70"/>
      <c r="AW254" s="70"/>
      <c r="AX254" s="70"/>
      <c r="AY254" s="70"/>
      <c r="AZ254" s="70"/>
      <c r="BA254" s="70"/>
      <c r="BD254" s="94"/>
      <c r="BE254" s="94"/>
      <c r="BF254" s="95"/>
      <c r="BG254" s="66"/>
      <c r="BJ254" s="66"/>
      <c r="BK254" s="66"/>
      <c r="CB254" s="66"/>
      <c r="CC254" s="71"/>
      <c r="CD254" s="71"/>
      <c r="CE254" s="71"/>
      <c r="CF254" s="71"/>
      <c r="CG254" s="71"/>
      <c r="CH254" s="71"/>
      <c r="CI254" s="71"/>
      <c r="CJ254" s="71"/>
      <c r="CK254" s="71"/>
      <c r="CL254" s="71"/>
      <c r="CM254" s="71"/>
      <c r="CN254" s="71"/>
      <c r="CO254" s="71"/>
      <c r="CP254" s="71"/>
      <c r="CQ254" s="71"/>
      <c r="CR254" s="71"/>
      <c r="CS254" s="71"/>
      <c r="CT254" s="71"/>
      <c r="CU254" s="71"/>
      <c r="CV254" s="71"/>
      <c r="CW254" s="71"/>
      <c r="CX254" s="71"/>
      <c r="CY254" s="71"/>
      <c r="CZ254" s="71"/>
      <c r="DA254" s="71"/>
      <c r="DB254" s="71"/>
      <c r="DC254" s="71"/>
      <c r="DD254" s="71"/>
      <c r="DE254" s="71"/>
      <c r="DF254" s="71"/>
      <c r="DG254" s="71"/>
      <c r="DH254" s="71"/>
      <c r="DI254" s="71"/>
      <c r="DJ254" s="71"/>
      <c r="DK254" s="71"/>
      <c r="DL254" s="71"/>
      <c r="DM254" s="71"/>
      <c r="DN254" s="71"/>
      <c r="DO254" s="71"/>
      <c r="DP254" s="71"/>
      <c r="DQ254" s="71"/>
      <c r="DR254" s="71"/>
      <c r="DS254" s="71"/>
      <c r="DT254" s="71"/>
      <c r="DU254" s="71"/>
      <c r="DV254" s="71"/>
      <c r="DW254" s="71"/>
      <c r="DX254" s="71"/>
      <c r="DY254" s="71"/>
      <c r="DZ254" s="71"/>
      <c r="EA254" s="71"/>
      <c r="EB254" s="71"/>
      <c r="EC254" s="71"/>
      <c r="ED254" s="71"/>
      <c r="EE254" s="71"/>
      <c r="EF254" s="71"/>
      <c r="EG254" s="71"/>
      <c r="EH254" s="71"/>
      <c r="EI254" s="71"/>
      <c r="EJ254" s="71"/>
      <c r="EK254" s="71"/>
      <c r="EL254" s="71"/>
      <c r="EM254" s="71"/>
      <c r="EN254" s="71"/>
    </row>
    <row r="255" spans="13:144" s="67" customFormat="1" ht="14.25" customHeight="1" x14ac:dyDescent="0.2">
      <c r="M255" s="66"/>
      <c r="N255" s="66"/>
      <c r="AD255" s="68"/>
      <c r="AE255" s="68"/>
      <c r="AF255" s="66"/>
      <c r="AG255" s="66"/>
      <c r="AO255" s="171"/>
      <c r="AP255" s="171"/>
      <c r="AQ255" s="171"/>
      <c r="AR255" s="69"/>
      <c r="AS255" s="70"/>
      <c r="AT255" s="70"/>
      <c r="AU255" s="70"/>
      <c r="AV255" s="70"/>
      <c r="AW255" s="70"/>
      <c r="AX255" s="70"/>
      <c r="AY255" s="70"/>
      <c r="AZ255" s="70"/>
      <c r="BA255" s="70"/>
      <c r="BD255" s="94"/>
      <c r="BE255" s="94"/>
      <c r="BF255" s="95"/>
      <c r="BG255" s="66"/>
      <c r="BJ255" s="66"/>
      <c r="BK255" s="66"/>
      <c r="CB255" s="66"/>
      <c r="CC255" s="71"/>
      <c r="CD255" s="71"/>
      <c r="CE255" s="71"/>
      <c r="CF255" s="71"/>
      <c r="CG255" s="71"/>
      <c r="CH255" s="71"/>
      <c r="CI255" s="71"/>
      <c r="CJ255" s="71"/>
      <c r="CK255" s="71"/>
      <c r="CL255" s="71"/>
      <c r="CM255" s="71"/>
      <c r="CN255" s="71"/>
      <c r="CO255" s="71"/>
      <c r="CP255" s="71"/>
      <c r="CQ255" s="71"/>
      <c r="CR255" s="71"/>
      <c r="CS255" s="71"/>
      <c r="CT255" s="71"/>
      <c r="CU255" s="71"/>
      <c r="CV255" s="71"/>
      <c r="CW255" s="71"/>
      <c r="CX255" s="71"/>
      <c r="CY255" s="71"/>
      <c r="CZ255" s="71"/>
      <c r="DA255" s="71"/>
      <c r="DB255" s="71"/>
      <c r="DC255" s="71"/>
      <c r="DD255" s="71"/>
      <c r="DE255" s="71"/>
      <c r="DF255" s="71"/>
      <c r="DG255" s="71"/>
      <c r="DH255" s="71"/>
      <c r="DI255" s="71"/>
      <c r="DJ255" s="71"/>
      <c r="DK255" s="71"/>
      <c r="DL255" s="71"/>
      <c r="DM255" s="71"/>
      <c r="DN255" s="71"/>
      <c r="DO255" s="71"/>
      <c r="DP255" s="71"/>
      <c r="DQ255" s="71"/>
      <c r="DR255" s="71"/>
      <c r="DS255" s="71"/>
      <c r="DT255" s="71"/>
      <c r="DU255" s="71"/>
      <c r="DV255" s="71"/>
      <c r="DW255" s="71"/>
      <c r="DX255" s="71"/>
      <c r="DY255" s="71"/>
      <c r="DZ255" s="71"/>
      <c r="EA255" s="71"/>
      <c r="EB255" s="71"/>
      <c r="EC255" s="71"/>
      <c r="ED255" s="71"/>
      <c r="EE255" s="71"/>
      <c r="EF255" s="71"/>
      <c r="EG255" s="71"/>
      <c r="EH255" s="71"/>
      <c r="EI255" s="71"/>
      <c r="EJ255" s="71"/>
      <c r="EK255" s="71"/>
      <c r="EL255" s="71"/>
      <c r="EM255" s="71"/>
      <c r="EN255" s="71"/>
    </row>
    <row r="256" spans="13:144" s="67" customFormat="1" ht="14.25" customHeight="1" x14ac:dyDescent="0.2">
      <c r="M256" s="66"/>
      <c r="N256" s="66"/>
      <c r="AD256" s="68"/>
      <c r="AE256" s="68"/>
      <c r="AF256" s="66"/>
      <c r="AG256" s="66"/>
      <c r="AO256" s="171"/>
      <c r="AP256" s="171"/>
      <c r="AQ256" s="171"/>
      <c r="AR256" s="69"/>
      <c r="AS256" s="70"/>
      <c r="AT256" s="70"/>
      <c r="AU256" s="70"/>
      <c r="AV256" s="70"/>
      <c r="AW256" s="70"/>
      <c r="AX256" s="70"/>
      <c r="AY256" s="70"/>
      <c r="AZ256" s="70"/>
      <c r="BA256" s="70"/>
      <c r="BD256" s="94"/>
      <c r="BE256" s="94"/>
      <c r="BF256" s="95"/>
      <c r="BG256" s="66"/>
      <c r="BJ256" s="66"/>
      <c r="BK256" s="66"/>
      <c r="CB256" s="66"/>
      <c r="CC256" s="71"/>
      <c r="CD256" s="71"/>
      <c r="CE256" s="71"/>
      <c r="CF256" s="71"/>
      <c r="CG256" s="71"/>
      <c r="CH256" s="71"/>
      <c r="CI256" s="71"/>
      <c r="CJ256" s="71"/>
      <c r="CK256" s="71"/>
      <c r="CL256" s="71"/>
      <c r="CM256" s="71"/>
      <c r="CN256" s="71"/>
      <c r="CO256" s="71"/>
      <c r="CP256" s="71"/>
      <c r="CQ256" s="71"/>
      <c r="CR256" s="71"/>
      <c r="CS256" s="71"/>
      <c r="CT256" s="71"/>
      <c r="CU256" s="71"/>
      <c r="CV256" s="71"/>
      <c r="CW256" s="71"/>
      <c r="CX256" s="71"/>
      <c r="CY256" s="71"/>
      <c r="CZ256" s="71"/>
      <c r="DA256" s="71"/>
      <c r="DB256" s="71"/>
      <c r="DC256" s="71"/>
      <c r="DD256" s="71"/>
      <c r="DE256" s="71"/>
      <c r="DF256" s="71"/>
      <c r="DG256" s="71"/>
      <c r="DH256" s="71"/>
      <c r="DI256" s="71"/>
      <c r="DJ256" s="71"/>
      <c r="DK256" s="71"/>
      <c r="DL256" s="71"/>
      <c r="DM256" s="71"/>
      <c r="DN256" s="71"/>
      <c r="DO256" s="71"/>
      <c r="DP256" s="71"/>
      <c r="DQ256" s="71"/>
      <c r="DR256" s="71"/>
      <c r="DS256" s="71"/>
      <c r="DT256" s="71"/>
      <c r="DU256" s="71"/>
      <c r="DV256" s="71"/>
      <c r="DW256" s="71"/>
      <c r="DX256" s="71"/>
      <c r="DY256" s="71"/>
      <c r="DZ256" s="71"/>
      <c r="EA256" s="71"/>
      <c r="EB256" s="71"/>
      <c r="EC256" s="71"/>
      <c r="ED256" s="71"/>
      <c r="EE256" s="71"/>
      <c r="EF256" s="71"/>
      <c r="EG256" s="71"/>
      <c r="EH256" s="71"/>
      <c r="EI256" s="71"/>
      <c r="EJ256" s="71"/>
      <c r="EK256" s="71"/>
      <c r="EL256" s="71"/>
      <c r="EM256" s="71"/>
      <c r="EN256" s="71"/>
    </row>
    <row r="257" spans="13:144" s="67" customFormat="1" ht="14.25" customHeight="1" x14ac:dyDescent="0.2">
      <c r="M257" s="66"/>
      <c r="N257" s="66"/>
      <c r="AD257" s="68"/>
      <c r="AE257" s="68"/>
      <c r="AF257" s="66"/>
      <c r="AG257" s="66"/>
      <c r="AO257" s="171"/>
      <c r="AP257" s="171"/>
      <c r="AQ257" s="171"/>
      <c r="AR257" s="69"/>
      <c r="AS257" s="70"/>
      <c r="AT257" s="70"/>
      <c r="AU257" s="70"/>
      <c r="AV257" s="70"/>
      <c r="AW257" s="70"/>
      <c r="AX257" s="70"/>
      <c r="AY257" s="70"/>
      <c r="AZ257" s="70"/>
      <c r="BA257" s="70"/>
      <c r="BD257" s="94"/>
      <c r="BE257" s="94"/>
      <c r="BF257" s="95"/>
      <c r="BG257" s="66"/>
      <c r="BJ257" s="66"/>
      <c r="BK257" s="66"/>
      <c r="CB257" s="66"/>
      <c r="CC257" s="71"/>
      <c r="CD257" s="71"/>
      <c r="CE257" s="71"/>
      <c r="CF257" s="71"/>
      <c r="CG257" s="71"/>
      <c r="CH257" s="71"/>
      <c r="CI257" s="71"/>
      <c r="CJ257" s="71"/>
      <c r="CK257" s="71"/>
      <c r="CL257" s="71"/>
      <c r="CM257" s="71"/>
      <c r="CN257" s="71"/>
      <c r="CO257" s="71"/>
      <c r="CP257" s="71"/>
      <c r="CQ257" s="71"/>
      <c r="CR257" s="71"/>
      <c r="CS257" s="71"/>
      <c r="CT257" s="71"/>
      <c r="CU257" s="71"/>
      <c r="CV257" s="71"/>
      <c r="CW257" s="71"/>
      <c r="CX257" s="71"/>
      <c r="CY257" s="71"/>
      <c r="CZ257" s="71"/>
      <c r="DA257" s="71"/>
      <c r="DB257" s="71"/>
      <c r="DC257" s="71"/>
      <c r="DD257" s="71"/>
      <c r="DE257" s="71"/>
      <c r="DF257" s="71"/>
      <c r="DG257" s="71"/>
      <c r="DH257" s="71"/>
      <c r="DI257" s="71"/>
      <c r="DJ257" s="71"/>
      <c r="DK257" s="71"/>
      <c r="DL257" s="71"/>
      <c r="DM257" s="71"/>
      <c r="DN257" s="71"/>
      <c r="DO257" s="71"/>
      <c r="DP257" s="71"/>
      <c r="DQ257" s="71"/>
      <c r="DR257" s="71"/>
      <c r="DS257" s="71"/>
      <c r="DT257" s="71"/>
      <c r="DU257" s="71"/>
      <c r="DV257" s="71"/>
      <c r="DW257" s="71"/>
      <c r="DX257" s="71"/>
      <c r="DY257" s="71"/>
      <c r="DZ257" s="71"/>
      <c r="EA257" s="71"/>
      <c r="EB257" s="71"/>
      <c r="EC257" s="71"/>
      <c r="ED257" s="71"/>
      <c r="EE257" s="71"/>
      <c r="EF257" s="71"/>
      <c r="EG257" s="71"/>
      <c r="EH257" s="71"/>
      <c r="EI257" s="71"/>
      <c r="EJ257" s="71"/>
      <c r="EK257" s="71"/>
      <c r="EL257" s="71"/>
      <c r="EM257" s="71"/>
      <c r="EN257" s="71"/>
    </row>
    <row r="258" spans="13:144" s="67" customFormat="1" ht="14.25" customHeight="1" x14ac:dyDescent="0.2">
      <c r="M258" s="66"/>
      <c r="N258" s="66"/>
      <c r="AD258" s="68"/>
      <c r="AE258" s="68"/>
      <c r="AF258" s="66"/>
      <c r="AG258" s="66"/>
      <c r="AO258" s="171"/>
      <c r="AP258" s="171"/>
      <c r="AQ258" s="171"/>
      <c r="AR258" s="69"/>
      <c r="AS258" s="70"/>
      <c r="AT258" s="70"/>
      <c r="AU258" s="70"/>
      <c r="AV258" s="70"/>
      <c r="AW258" s="70"/>
      <c r="AX258" s="70"/>
      <c r="AY258" s="70"/>
      <c r="AZ258" s="70"/>
      <c r="BA258" s="70"/>
      <c r="BD258" s="94"/>
      <c r="BE258" s="94"/>
      <c r="BF258" s="95"/>
      <c r="BG258" s="66"/>
      <c r="BJ258" s="66"/>
      <c r="BK258" s="66"/>
      <c r="CB258" s="66"/>
      <c r="CC258" s="71"/>
      <c r="CD258" s="71"/>
      <c r="CE258" s="71"/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  <c r="CT258" s="71"/>
      <c r="CU258" s="71"/>
      <c r="CV258" s="71"/>
      <c r="CW258" s="71"/>
      <c r="CX258" s="71"/>
      <c r="CY258" s="71"/>
      <c r="CZ258" s="71"/>
      <c r="DA258" s="71"/>
      <c r="DB258" s="71"/>
      <c r="DC258" s="71"/>
      <c r="DD258" s="71"/>
      <c r="DE258" s="71"/>
      <c r="DF258" s="71"/>
      <c r="DG258" s="71"/>
      <c r="DH258" s="71"/>
      <c r="DI258" s="71"/>
      <c r="DJ258" s="71"/>
      <c r="DK258" s="71"/>
      <c r="DL258" s="71"/>
      <c r="DM258" s="71"/>
      <c r="DN258" s="71"/>
      <c r="DO258" s="71"/>
      <c r="DP258" s="71"/>
      <c r="DQ258" s="71"/>
      <c r="DR258" s="71"/>
      <c r="DS258" s="71"/>
      <c r="DT258" s="71"/>
      <c r="DU258" s="71"/>
      <c r="DV258" s="71"/>
      <c r="DW258" s="71"/>
      <c r="DX258" s="71"/>
      <c r="DY258" s="71"/>
      <c r="DZ258" s="71"/>
      <c r="EA258" s="71"/>
      <c r="EB258" s="71"/>
      <c r="EC258" s="71"/>
      <c r="ED258" s="71"/>
      <c r="EE258" s="71"/>
      <c r="EF258" s="71"/>
      <c r="EG258" s="71"/>
      <c r="EH258" s="71"/>
      <c r="EI258" s="71"/>
      <c r="EJ258" s="71"/>
      <c r="EK258" s="71"/>
      <c r="EL258" s="71"/>
      <c r="EM258" s="71"/>
      <c r="EN258" s="71"/>
    </row>
    <row r="259" spans="13:144" s="67" customFormat="1" ht="14.25" customHeight="1" x14ac:dyDescent="0.2">
      <c r="M259" s="66"/>
      <c r="N259" s="66"/>
      <c r="AD259" s="68"/>
      <c r="AE259" s="68"/>
      <c r="AF259" s="66"/>
      <c r="AG259" s="66"/>
      <c r="AO259" s="171"/>
      <c r="AP259" s="171"/>
      <c r="AQ259" s="171"/>
      <c r="AR259" s="69"/>
      <c r="AS259" s="70"/>
      <c r="AT259" s="70"/>
      <c r="AU259" s="70"/>
      <c r="AV259" s="70"/>
      <c r="AW259" s="70"/>
      <c r="AX259" s="70"/>
      <c r="AY259" s="70"/>
      <c r="AZ259" s="70"/>
      <c r="BA259" s="70"/>
      <c r="BD259" s="94"/>
      <c r="BE259" s="94"/>
      <c r="BF259" s="95"/>
      <c r="BG259" s="66"/>
      <c r="BJ259" s="66"/>
      <c r="BK259" s="66"/>
      <c r="CB259" s="66"/>
      <c r="CC259" s="71"/>
      <c r="CD259" s="71"/>
      <c r="CE259" s="71"/>
      <c r="CF259" s="71"/>
      <c r="CG259" s="71"/>
      <c r="CH259" s="71"/>
      <c r="CI259" s="71"/>
      <c r="CJ259" s="71"/>
      <c r="CK259" s="71"/>
      <c r="CL259" s="71"/>
      <c r="CM259" s="71"/>
      <c r="CN259" s="71"/>
      <c r="CO259" s="71"/>
      <c r="CP259" s="71"/>
      <c r="CQ259" s="71"/>
      <c r="CR259" s="71"/>
      <c r="CS259" s="71"/>
      <c r="CT259" s="71"/>
      <c r="CU259" s="71"/>
      <c r="CV259" s="71"/>
      <c r="CW259" s="71"/>
      <c r="CX259" s="71"/>
      <c r="CY259" s="71"/>
      <c r="CZ259" s="71"/>
      <c r="DA259" s="71"/>
      <c r="DB259" s="71"/>
      <c r="DC259" s="71"/>
      <c r="DD259" s="71"/>
      <c r="DE259" s="71"/>
      <c r="DF259" s="71"/>
      <c r="DG259" s="71"/>
      <c r="DH259" s="71"/>
      <c r="DI259" s="71"/>
      <c r="DJ259" s="71"/>
      <c r="DK259" s="71"/>
      <c r="DL259" s="71"/>
      <c r="DM259" s="71"/>
      <c r="DN259" s="71"/>
      <c r="DO259" s="71"/>
      <c r="DP259" s="71"/>
      <c r="DQ259" s="71"/>
      <c r="DR259" s="71"/>
      <c r="DS259" s="71"/>
      <c r="DT259" s="71"/>
      <c r="DU259" s="71"/>
      <c r="DV259" s="71"/>
      <c r="DW259" s="71"/>
      <c r="DX259" s="71"/>
      <c r="DY259" s="71"/>
      <c r="DZ259" s="71"/>
      <c r="EA259" s="71"/>
      <c r="EB259" s="71"/>
      <c r="EC259" s="71"/>
      <c r="ED259" s="71"/>
      <c r="EE259" s="71"/>
      <c r="EF259" s="71"/>
      <c r="EG259" s="71"/>
      <c r="EH259" s="71"/>
      <c r="EI259" s="71"/>
      <c r="EJ259" s="71"/>
      <c r="EK259" s="71"/>
      <c r="EL259" s="71"/>
      <c r="EM259" s="71"/>
      <c r="EN259" s="71"/>
    </row>
    <row r="260" spans="13:144" s="67" customFormat="1" ht="14.25" customHeight="1" x14ac:dyDescent="0.2">
      <c r="M260" s="66"/>
      <c r="N260" s="66"/>
      <c r="AD260" s="68"/>
      <c r="AE260" s="68"/>
      <c r="AF260" s="66"/>
      <c r="AG260" s="66"/>
      <c r="AO260" s="171"/>
      <c r="AP260" s="171"/>
      <c r="AQ260" s="171"/>
      <c r="AR260" s="69"/>
      <c r="AS260" s="70"/>
      <c r="AT260" s="70"/>
      <c r="AU260" s="70"/>
      <c r="AV260" s="70"/>
      <c r="AW260" s="70"/>
      <c r="AX260" s="70"/>
      <c r="AY260" s="70"/>
      <c r="AZ260" s="70"/>
      <c r="BA260" s="70"/>
      <c r="BD260" s="94"/>
      <c r="BE260" s="94"/>
      <c r="BF260" s="95"/>
      <c r="BG260" s="66"/>
      <c r="BJ260" s="66"/>
      <c r="BK260" s="66"/>
      <c r="CB260" s="66"/>
      <c r="CC260" s="71"/>
      <c r="CD260" s="71"/>
      <c r="CE260" s="71"/>
      <c r="CF260" s="71"/>
      <c r="CG260" s="71"/>
      <c r="CH260" s="71"/>
      <c r="CI260" s="71"/>
      <c r="CJ260" s="71"/>
      <c r="CK260" s="71"/>
      <c r="CL260" s="71"/>
      <c r="CM260" s="71"/>
      <c r="CN260" s="71"/>
      <c r="CO260" s="71"/>
      <c r="CP260" s="71"/>
      <c r="CQ260" s="71"/>
      <c r="CR260" s="71"/>
      <c r="CS260" s="71"/>
      <c r="CT260" s="71"/>
      <c r="CU260" s="71"/>
      <c r="CV260" s="71"/>
      <c r="CW260" s="71"/>
      <c r="CX260" s="71"/>
      <c r="CY260" s="71"/>
      <c r="CZ260" s="71"/>
      <c r="DA260" s="71"/>
      <c r="DB260" s="71"/>
      <c r="DC260" s="71"/>
      <c r="DD260" s="71"/>
      <c r="DE260" s="71"/>
      <c r="DF260" s="71"/>
      <c r="DG260" s="71"/>
      <c r="DH260" s="71"/>
      <c r="DI260" s="71"/>
      <c r="DJ260" s="71"/>
      <c r="DK260" s="71"/>
      <c r="DL260" s="71"/>
      <c r="DM260" s="71"/>
      <c r="DN260" s="71"/>
      <c r="DO260" s="71"/>
      <c r="DP260" s="71"/>
      <c r="DQ260" s="71"/>
      <c r="DR260" s="71"/>
      <c r="DS260" s="71"/>
      <c r="DT260" s="71"/>
      <c r="DU260" s="71"/>
      <c r="DV260" s="71"/>
      <c r="DW260" s="71"/>
      <c r="DX260" s="71"/>
      <c r="DY260" s="71"/>
      <c r="DZ260" s="71"/>
      <c r="EA260" s="71"/>
      <c r="EB260" s="71"/>
      <c r="EC260" s="71"/>
      <c r="ED260" s="71"/>
      <c r="EE260" s="71"/>
      <c r="EF260" s="71"/>
      <c r="EG260" s="71"/>
      <c r="EH260" s="71"/>
      <c r="EI260" s="71"/>
      <c r="EJ260" s="71"/>
      <c r="EK260" s="71"/>
      <c r="EL260" s="71"/>
      <c r="EM260" s="71"/>
      <c r="EN260" s="71"/>
    </row>
    <row r="261" spans="13:144" s="67" customFormat="1" ht="14.25" customHeight="1" x14ac:dyDescent="0.2">
      <c r="M261" s="66"/>
      <c r="N261" s="66"/>
      <c r="AD261" s="68"/>
      <c r="AE261" s="68"/>
      <c r="AF261" s="66"/>
      <c r="AG261" s="66"/>
      <c r="AO261" s="171"/>
      <c r="AP261" s="171"/>
      <c r="AQ261" s="171"/>
      <c r="AR261" s="69"/>
      <c r="AS261" s="70"/>
      <c r="AT261" s="70"/>
      <c r="AU261" s="70"/>
      <c r="AV261" s="70"/>
      <c r="AW261" s="70"/>
      <c r="AX261" s="70"/>
      <c r="AY261" s="70"/>
      <c r="AZ261" s="70"/>
      <c r="BA261" s="70"/>
      <c r="BD261" s="94"/>
      <c r="BE261" s="94"/>
      <c r="BF261" s="95"/>
      <c r="BG261" s="66"/>
      <c r="BJ261" s="66"/>
      <c r="BK261" s="66"/>
      <c r="CB261" s="66"/>
      <c r="CC261" s="71"/>
      <c r="CD261" s="71"/>
      <c r="CE261" s="71"/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  <c r="CT261" s="71"/>
      <c r="CU261" s="71"/>
      <c r="CV261" s="71"/>
      <c r="CW261" s="71"/>
      <c r="CX261" s="71"/>
      <c r="CY261" s="71"/>
      <c r="CZ261" s="71"/>
      <c r="DA261" s="71"/>
      <c r="DB261" s="71"/>
      <c r="DC261" s="71"/>
      <c r="DD261" s="71"/>
      <c r="DE261" s="71"/>
      <c r="DF261" s="71"/>
      <c r="DG261" s="71"/>
      <c r="DH261" s="71"/>
      <c r="DI261" s="71"/>
      <c r="DJ261" s="71"/>
      <c r="DK261" s="71"/>
      <c r="DL261" s="71"/>
      <c r="DM261" s="71"/>
      <c r="DN261" s="71"/>
      <c r="DO261" s="71"/>
      <c r="DP261" s="71"/>
      <c r="DQ261" s="71"/>
      <c r="DR261" s="71"/>
      <c r="DS261" s="71"/>
      <c r="DT261" s="71"/>
      <c r="DU261" s="71"/>
      <c r="DV261" s="71"/>
      <c r="DW261" s="71"/>
      <c r="DX261" s="71"/>
      <c r="DY261" s="71"/>
      <c r="DZ261" s="71"/>
      <c r="EA261" s="71"/>
      <c r="EB261" s="71"/>
      <c r="EC261" s="71"/>
      <c r="ED261" s="71"/>
      <c r="EE261" s="71"/>
      <c r="EF261" s="71"/>
      <c r="EG261" s="71"/>
      <c r="EH261" s="71"/>
      <c r="EI261" s="71"/>
      <c r="EJ261" s="71"/>
      <c r="EK261" s="71"/>
      <c r="EL261" s="71"/>
      <c r="EM261" s="71"/>
      <c r="EN261" s="71"/>
    </row>
    <row r="262" spans="13:144" s="67" customFormat="1" ht="14.25" customHeight="1" x14ac:dyDescent="0.2">
      <c r="M262" s="66"/>
      <c r="N262" s="66"/>
      <c r="AD262" s="68"/>
      <c r="AE262" s="68"/>
      <c r="AF262" s="66"/>
      <c r="AG262" s="66"/>
      <c r="AO262" s="171"/>
      <c r="AP262" s="171"/>
      <c r="AQ262" s="171"/>
      <c r="AR262" s="69"/>
      <c r="AS262" s="70"/>
      <c r="AT262" s="70"/>
      <c r="AU262" s="70"/>
      <c r="AV262" s="70"/>
      <c r="AW262" s="70"/>
      <c r="AX262" s="70"/>
      <c r="AY262" s="70"/>
      <c r="AZ262" s="70"/>
      <c r="BA262" s="70"/>
      <c r="BD262" s="94"/>
      <c r="BE262" s="94"/>
      <c r="BF262" s="95"/>
      <c r="BG262" s="66"/>
      <c r="BJ262" s="66"/>
      <c r="BK262" s="66"/>
      <c r="CB262" s="66"/>
      <c r="CC262" s="71"/>
      <c r="CD262" s="71"/>
      <c r="CE262" s="71"/>
      <c r="CF262" s="71"/>
      <c r="CG262" s="71"/>
      <c r="CH262" s="71"/>
      <c r="CI262" s="71"/>
      <c r="CJ262" s="71"/>
      <c r="CK262" s="71"/>
      <c r="CL262" s="71"/>
      <c r="CM262" s="71"/>
      <c r="CN262" s="71"/>
      <c r="CO262" s="71"/>
      <c r="CP262" s="71"/>
      <c r="CQ262" s="71"/>
      <c r="CR262" s="71"/>
      <c r="CS262" s="71"/>
      <c r="CT262" s="71"/>
      <c r="CU262" s="71"/>
      <c r="CV262" s="71"/>
      <c r="CW262" s="71"/>
      <c r="CX262" s="71"/>
      <c r="CY262" s="71"/>
      <c r="CZ262" s="71"/>
      <c r="DA262" s="71"/>
      <c r="DB262" s="71"/>
      <c r="DC262" s="71"/>
      <c r="DD262" s="71"/>
      <c r="DE262" s="71"/>
      <c r="DF262" s="71"/>
      <c r="DG262" s="71"/>
      <c r="DH262" s="71"/>
      <c r="DI262" s="71"/>
      <c r="DJ262" s="71"/>
      <c r="DK262" s="71"/>
      <c r="DL262" s="71"/>
      <c r="DM262" s="71"/>
      <c r="DN262" s="71"/>
      <c r="DO262" s="71"/>
      <c r="DP262" s="71"/>
      <c r="DQ262" s="71"/>
      <c r="DR262" s="71"/>
      <c r="DS262" s="71"/>
      <c r="DT262" s="71"/>
      <c r="DU262" s="71"/>
      <c r="DV262" s="71"/>
      <c r="DW262" s="71"/>
      <c r="DX262" s="71"/>
      <c r="DY262" s="71"/>
      <c r="DZ262" s="71"/>
      <c r="EA262" s="71"/>
      <c r="EB262" s="71"/>
      <c r="EC262" s="71"/>
      <c r="ED262" s="71"/>
      <c r="EE262" s="71"/>
      <c r="EF262" s="71"/>
      <c r="EG262" s="71"/>
      <c r="EH262" s="71"/>
      <c r="EI262" s="71"/>
      <c r="EJ262" s="71"/>
      <c r="EK262" s="71"/>
      <c r="EL262" s="71"/>
      <c r="EM262" s="71"/>
      <c r="EN262" s="71"/>
    </row>
    <row r="263" spans="13:144" s="67" customFormat="1" ht="14.25" customHeight="1" x14ac:dyDescent="0.2">
      <c r="M263" s="66"/>
      <c r="N263" s="66"/>
      <c r="AD263" s="68"/>
      <c r="AE263" s="68"/>
      <c r="AF263" s="66"/>
      <c r="AG263" s="66"/>
      <c r="AO263" s="171"/>
      <c r="AP263" s="171"/>
      <c r="AQ263" s="171"/>
      <c r="AR263" s="69"/>
      <c r="AS263" s="70"/>
      <c r="AT263" s="70"/>
      <c r="AU263" s="70"/>
      <c r="AV263" s="70"/>
      <c r="AW263" s="70"/>
      <c r="AX263" s="70"/>
      <c r="AY263" s="70"/>
      <c r="AZ263" s="70"/>
      <c r="BA263" s="70"/>
      <c r="BD263" s="94"/>
      <c r="BE263" s="94"/>
      <c r="BF263" s="95"/>
      <c r="BG263" s="66"/>
      <c r="BJ263" s="66"/>
      <c r="BK263" s="66"/>
      <c r="CB263" s="66"/>
      <c r="CC263" s="71"/>
      <c r="CD263" s="71"/>
      <c r="CE263" s="71"/>
      <c r="CF263" s="71"/>
      <c r="CG263" s="71"/>
      <c r="CH263" s="71"/>
      <c r="CI263" s="71"/>
      <c r="CJ263" s="71"/>
      <c r="CK263" s="71"/>
      <c r="CL263" s="71"/>
      <c r="CM263" s="71"/>
      <c r="CN263" s="71"/>
      <c r="CO263" s="71"/>
      <c r="CP263" s="71"/>
      <c r="CQ263" s="71"/>
      <c r="CR263" s="71"/>
      <c r="CS263" s="71"/>
      <c r="CT263" s="71"/>
      <c r="CU263" s="71"/>
      <c r="CV263" s="71"/>
      <c r="CW263" s="71"/>
      <c r="CX263" s="71"/>
      <c r="CY263" s="71"/>
      <c r="CZ263" s="71"/>
      <c r="DA263" s="71"/>
      <c r="DB263" s="71"/>
      <c r="DC263" s="71"/>
      <c r="DD263" s="71"/>
      <c r="DE263" s="71"/>
      <c r="DF263" s="71"/>
      <c r="DG263" s="71"/>
      <c r="DH263" s="71"/>
      <c r="DI263" s="71"/>
      <c r="DJ263" s="71"/>
      <c r="DK263" s="71"/>
      <c r="DL263" s="71"/>
      <c r="DM263" s="71"/>
      <c r="DN263" s="71"/>
      <c r="DO263" s="71"/>
      <c r="DP263" s="71"/>
      <c r="DQ263" s="71"/>
      <c r="DR263" s="71"/>
      <c r="DS263" s="71"/>
      <c r="DT263" s="71"/>
      <c r="DU263" s="71"/>
      <c r="DV263" s="71"/>
      <c r="DW263" s="71"/>
      <c r="DX263" s="71"/>
      <c r="DY263" s="71"/>
      <c r="DZ263" s="71"/>
      <c r="EA263" s="71"/>
      <c r="EB263" s="71"/>
      <c r="EC263" s="71"/>
      <c r="ED263" s="71"/>
      <c r="EE263" s="71"/>
      <c r="EF263" s="71"/>
      <c r="EG263" s="71"/>
      <c r="EH263" s="71"/>
      <c r="EI263" s="71"/>
      <c r="EJ263" s="71"/>
      <c r="EK263" s="71"/>
      <c r="EL263" s="71"/>
      <c r="EM263" s="71"/>
      <c r="EN263" s="71"/>
    </row>
    <row r="264" spans="13:144" s="67" customFormat="1" ht="14.25" customHeight="1" x14ac:dyDescent="0.2">
      <c r="M264" s="66"/>
      <c r="N264" s="66"/>
      <c r="AD264" s="68"/>
      <c r="AE264" s="68"/>
      <c r="AF264" s="66"/>
      <c r="AG264" s="66"/>
      <c r="AO264" s="171"/>
      <c r="AP264" s="171"/>
      <c r="AQ264" s="171"/>
      <c r="AR264" s="69"/>
      <c r="AS264" s="70"/>
      <c r="AT264" s="70"/>
      <c r="AU264" s="70"/>
      <c r="AV264" s="70"/>
      <c r="AW264" s="70"/>
      <c r="AX264" s="70"/>
      <c r="AY264" s="70"/>
      <c r="AZ264" s="70"/>
      <c r="BA264" s="70"/>
      <c r="BD264" s="94"/>
      <c r="BE264" s="94"/>
      <c r="BF264" s="95"/>
      <c r="BG264" s="66"/>
      <c r="BJ264" s="66"/>
      <c r="BK264" s="66"/>
      <c r="CB264" s="66"/>
      <c r="CC264" s="71"/>
      <c r="CD264" s="71"/>
      <c r="CE264" s="71"/>
      <c r="CF264" s="71"/>
      <c r="CG264" s="71"/>
      <c r="CH264" s="71"/>
      <c r="CI264" s="71"/>
      <c r="CJ264" s="71"/>
      <c r="CK264" s="71"/>
      <c r="CL264" s="71"/>
      <c r="CM264" s="71"/>
      <c r="CN264" s="71"/>
      <c r="CO264" s="71"/>
      <c r="CP264" s="71"/>
      <c r="CQ264" s="71"/>
      <c r="CR264" s="71"/>
      <c r="CS264" s="71"/>
      <c r="CT264" s="71"/>
      <c r="CU264" s="71"/>
      <c r="CV264" s="71"/>
      <c r="CW264" s="71"/>
      <c r="CX264" s="71"/>
      <c r="CY264" s="71"/>
      <c r="CZ264" s="71"/>
      <c r="DA264" s="71"/>
      <c r="DB264" s="71"/>
      <c r="DC264" s="71"/>
      <c r="DD264" s="71"/>
      <c r="DE264" s="71"/>
      <c r="DF264" s="71"/>
      <c r="DG264" s="71"/>
      <c r="DH264" s="71"/>
      <c r="DI264" s="71"/>
      <c r="DJ264" s="71"/>
      <c r="DK264" s="71"/>
      <c r="DL264" s="71"/>
      <c r="DM264" s="71"/>
      <c r="DN264" s="71"/>
      <c r="DO264" s="71"/>
      <c r="DP264" s="71"/>
      <c r="DQ264" s="71"/>
      <c r="DR264" s="71"/>
      <c r="DS264" s="71"/>
      <c r="DT264" s="71"/>
      <c r="DU264" s="71"/>
      <c r="DV264" s="71"/>
      <c r="DW264" s="71"/>
      <c r="DX264" s="71"/>
      <c r="DY264" s="71"/>
      <c r="DZ264" s="71"/>
      <c r="EA264" s="71"/>
      <c r="EB264" s="71"/>
      <c r="EC264" s="71"/>
      <c r="ED264" s="71"/>
      <c r="EE264" s="71"/>
      <c r="EF264" s="71"/>
      <c r="EG264" s="71"/>
      <c r="EH264" s="71"/>
      <c r="EI264" s="71"/>
      <c r="EJ264" s="71"/>
      <c r="EK264" s="71"/>
      <c r="EL264" s="71"/>
      <c r="EM264" s="71"/>
      <c r="EN264" s="71"/>
    </row>
    <row r="265" spans="13:144" s="67" customFormat="1" ht="14.25" customHeight="1" x14ac:dyDescent="0.2">
      <c r="M265" s="66"/>
      <c r="N265" s="66"/>
      <c r="AD265" s="68"/>
      <c r="AE265" s="68"/>
      <c r="AF265" s="66"/>
      <c r="AG265" s="66"/>
      <c r="AO265" s="171"/>
      <c r="AP265" s="171"/>
      <c r="AQ265" s="171"/>
      <c r="AR265" s="69"/>
      <c r="AS265" s="70"/>
      <c r="AT265" s="70"/>
      <c r="AU265" s="70"/>
      <c r="AV265" s="70"/>
      <c r="AW265" s="70"/>
      <c r="AX265" s="70"/>
      <c r="AY265" s="70"/>
      <c r="AZ265" s="70"/>
      <c r="BA265" s="70"/>
      <c r="BD265" s="94"/>
      <c r="BE265" s="94"/>
      <c r="BF265" s="95"/>
      <c r="BG265" s="66"/>
      <c r="BJ265" s="66"/>
      <c r="BK265" s="66"/>
      <c r="CB265" s="66"/>
      <c r="CC265" s="71"/>
      <c r="CD265" s="71"/>
      <c r="CE265" s="71"/>
      <c r="CF265" s="71"/>
      <c r="CG265" s="71"/>
      <c r="CH265" s="71"/>
      <c r="CI265" s="71"/>
      <c r="CJ265" s="71"/>
      <c r="CK265" s="71"/>
      <c r="CL265" s="71"/>
      <c r="CM265" s="71"/>
      <c r="CN265" s="71"/>
      <c r="CO265" s="71"/>
      <c r="CP265" s="71"/>
      <c r="CQ265" s="71"/>
      <c r="CR265" s="71"/>
      <c r="CS265" s="71"/>
      <c r="CT265" s="71"/>
      <c r="CU265" s="71"/>
      <c r="CV265" s="71"/>
      <c r="CW265" s="71"/>
      <c r="CX265" s="71"/>
      <c r="CY265" s="71"/>
      <c r="CZ265" s="71"/>
      <c r="DA265" s="71"/>
      <c r="DB265" s="71"/>
      <c r="DC265" s="71"/>
      <c r="DD265" s="71"/>
      <c r="DE265" s="71"/>
      <c r="DF265" s="71"/>
      <c r="DG265" s="71"/>
      <c r="DH265" s="71"/>
      <c r="DI265" s="71"/>
      <c r="DJ265" s="71"/>
      <c r="DK265" s="71"/>
      <c r="DL265" s="71"/>
      <c r="DM265" s="71"/>
      <c r="DN265" s="71"/>
      <c r="DO265" s="71"/>
      <c r="DP265" s="71"/>
      <c r="DQ265" s="71"/>
      <c r="DR265" s="71"/>
      <c r="DS265" s="71"/>
      <c r="DT265" s="71"/>
      <c r="DU265" s="71"/>
      <c r="DV265" s="71"/>
      <c r="DW265" s="71"/>
      <c r="DX265" s="71"/>
      <c r="DY265" s="71"/>
      <c r="DZ265" s="71"/>
      <c r="EA265" s="71"/>
      <c r="EB265" s="71"/>
      <c r="EC265" s="71"/>
      <c r="ED265" s="71"/>
      <c r="EE265" s="71"/>
      <c r="EF265" s="71"/>
      <c r="EG265" s="71"/>
      <c r="EH265" s="71"/>
      <c r="EI265" s="71"/>
      <c r="EJ265" s="71"/>
      <c r="EK265" s="71"/>
      <c r="EL265" s="71"/>
      <c r="EM265" s="71"/>
      <c r="EN265" s="71"/>
    </row>
    <row r="266" spans="13:144" s="67" customFormat="1" ht="14.25" customHeight="1" x14ac:dyDescent="0.2">
      <c r="M266" s="66"/>
      <c r="N266" s="66"/>
      <c r="AD266" s="68"/>
      <c r="AE266" s="68"/>
      <c r="AF266" s="66"/>
      <c r="AG266" s="66"/>
      <c r="AO266" s="171"/>
      <c r="AP266" s="171"/>
      <c r="AQ266" s="171"/>
      <c r="AR266" s="69"/>
      <c r="AS266" s="70"/>
      <c r="AT266" s="70"/>
      <c r="AU266" s="70"/>
      <c r="AV266" s="70"/>
      <c r="AW266" s="70"/>
      <c r="AX266" s="70"/>
      <c r="AY266" s="70"/>
      <c r="AZ266" s="70"/>
      <c r="BA266" s="70"/>
      <c r="BD266" s="94"/>
      <c r="BE266" s="94"/>
      <c r="BF266" s="95"/>
      <c r="BG266" s="66"/>
      <c r="BJ266" s="66"/>
      <c r="BK266" s="66"/>
      <c r="CB266" s="66"/>
      <c r="CC266" s="71"/>
      <c r="CD266" s="71"/>
      <c r="CE266" s="71"/>
      <c r="CF266" s="71"/>
      <c r="CG266" s="71"/>
      <c r="CH266" s="71"/>
      <c r="CI266" s="71"/>
      <c r="CJ266" s="71"/>
      <c r="CK266" s="71"/>
      <c r="CL266" s="71"/>
      <c r="CM266" s="71"/>
      <c r="CN266" s="71"/>
      <c r="CO266" s="71"/>
      <c r="CP266" s="71"/>
      <c r="CQ266" s="71"/>
      <c r="CR266" s="71"/>
      <c r="CS266" s="71"/>
      <c r="CT266" s="71"/>
      <c r="CU266" s="71"/>
      <c r="CV266" s="71"/>
      <c r="CW266" s="71"/>
      <c r="CX266" s="71"/>
      <c r="CY266" s="71"/>
      <c r="CZ266" s="71"/>
      <c r="DA266" s="71"/>
      <c r="DB266" s="71"/>
      <c r="DC266" s="71"/>
      <c r="DD266" s="71"/>
      <c r="DE266" s="71"/>
      <c r="DF266" s="71"/>
      <c r="DG266" s="71"/>
      <c r="DH266" s="71"/>
      <c r="DI266" s="71"/>
      <c r="DJ266" s="71"/>
      <c r="DK266" s="71"/>
      <c r="DL266" s="71"/>
      <c r="DM266" s="71"/>
      <c r="DN266" s="71"/>
      <c r="DO266" s="71"/>
      <c r="DP266" s="71"/>
      <c r="DQ266" s="71"/>
      <c r="DR266" s="71"/>
      <c r="DS266" s="71"/>
      <c r="DT266" s="71"/>
      <c r="DU266" s="71"/>
      <c r="DV266" s="71"/>
      <c r="DW266" s="71"/>
      <c r="DX266" s="71"/>
      <c r="DY266" s="71"/>
      <c r="DZ266" s="71"/>
      <c r="EA266" s="71"/>
      <c r="EB266" s="71"/>
      <c r="EC266" s="71"/>
      <c r="ED266" s="71"/>
      <c r="EE266" s="71"/>
      <c r="EF266" s="71"/>
      <c r="EG266" s="71"/>
      <c r="EH266" s="71"/>
      <c r="EI266" s="71"/>
      <c r="EJ266" s="71"/>
      <c r="EK266" s="71"/>
      <c r="EL266" s="71"/>
      <c r="EM266" s="71"/>
      <c r="EN266" s="71"/>
    </row>
    <row r="267" spans="13:144" s="67" customFormat="1" ht="14.25" customHeight="1" x14ac:dyDescent="0.2">
      <c r="M267" s="66"/>
      <c r="N267" s="66"/>
      <c r="AD267" s="68"/>
      <c r="AE267" s="68"/>
      <c r="AF267" s="66"/>
      <c r="AG267" s="66"/>
      <c r="AO267" s="171"/>
      <c r="AP267" s="171"/>
      <c r="AQ267" s="171"/>
      <c r="AR267" s="69"/>
      <c r="AS267" s="70"/>
      <c r="AT267" s="70"/>
      <c r="AU267" s="70"/>
      <c r="AV267" s="70"/>
      <c r="AW267" s="70"/>
      <c r="AX267" s="70"/>
      <c r="AY267" s="70"/>
      <c r="AZ267" s="70"/>
      <c r="BA267" s="70"/>
      <c r="BD267" s="94"/>
      <c r="BE267" s="94"/>
      <c r="BF267" s="95"/>
      <c r="BG267" s="66"/>
      <c r="BJ267" s="66"/>
      <c r="BK267" s="66"/>
      <c r="CB267" s="66"/>
      <c r="CC267" s="71"/>
      <c r="CD267" s="71"/>
      <c r="CE267" s="71"/>
      <c r="CF267" s="71"/>
      <c r="CG267" s="71"/>
      <c r="CH267" s="71"/>
      <c r="CI267" s="71"/>
      <c r="CJ267" s="71"/>
      <c r="CK267" s="71"/>
      <c r="CL267" s="71"/>
      <c r="CM267" s="71"/>
      <c r="CN267" s="71"/>
      <c r="CO267" s="71"/>
      <c r="CP267" s="71"/>
      <c r="CQ267" s="71"/>
      <c r="CR267" s="71"/>
      <c r="CS267" s="71"/>
      <c r="CT267" s="71"/>
      <c r="CU267" s="71"/>
      <c r="CV267" s="71"/>
      <c r="CW267" s="71"/>
      <c r="CX267" s="71"/>
      <c r="CY267" s="71"/>
      <c r="CZ267" s="71"/>
      <c r="DA267" s="71"/>
      <c r="DB267" s="71"/>
      <c r="DC267" s="71"/>
      <c r="DD267" s="71"/>
      <c r="DE267" s="71"/>
      <c r="DF267" s="71"/>
      <c r="DG267" s="71"/>
      <c r="DH267" s="71"/>
      <c r="DI267" s="71"/>
      <c r="DJ267" s="71"/>
      <c r="DK267" s="71"/>
      <c r="DL267" s="71"/>
      <c r="DM267" s="71"/>
      <c r="DN267" s="71"/>
      <c r="DO267" s="71"/>
      <c r="DP267" s="71"/>
      <c r="DQ267" s="71"/>
      <c r="DR267" s="71"/>
      <c r="DS267" s="71"/>
      <c r="DT267" s="71"/>
      <c r="DU267" s="71"/>
      <c r="DV267" s="71"/>
      <c r="DW267" s="71"/>
      <c r="DX267" s="71"/>
      <c r="DY267" s="71"/>
      <c r="DZ267" s="71"/>
      <c r="EA267" s="71"/>
      <c r="EB267" s="71"/>
      <c r="EC267" s="71"/>
      <c r="ED267" s="71"/>
      <c r="EE267" s="71"/>
      <c r="EF267" s="71"/>
      <c r="EG267" s="71"/>
      <c r="EH267" s="71"/>
      <c r="EI267" s="71"/>
      <c r="EJ267" s="71"/>
      <c r="EK267" s="71"/>
      <c r="EL267" s="71"/>
      <c r="EM267" s="71"/>
      <c r="EN267" s="71"/>
    </row>
    <row r="268" spans="13:144" s="67" customFormat="1" ht="14.25" customHeight="1" x14ac:dyDescent="0.2">
      <c r="M268" s="66"/>
      <c r="N268" s="66"/>
      <c r="AD268" s="68"/>
      <c r="AE268" s="68"/>
      <c r="AF268" s="66"/>
      <c r="AG268" s="66"/>
      <c r="AO268" s="171"/>
      <c r="AP268" s="171"/>
      <c r="AQ268" s="171"/>
      <c r="AR268" s="69"/>
      <c r="AS268" s="70"/>
      <c r="AT268" s="70"/>
      <c r="AU268" s="70"/>
      <c r="AV268" s="70"/>
      <c r="AW268" s="70"/>
      <c r="AX268" s="70"/>
      <c r="AY268" s="70"/>
      <c r="AZ268" s="70"/>
      <c r="BA268" s="70"/>
      <c r="BD268" s="94"/>
      <c r="BE268" s="94"/>
      <c r="BF268" s="95"/>
      <c r="BG268" s="66"/>
      <c r="BJ268" s="66"/>
      <c r="BK268" s="66"/>
      <c r="CB268" s="66"/>
      <c r="CC268" s="71"/>
      <c r="CD268" s="71"/>
      <c r="CE268" s="71"/>
      <c r="CF268" s="71"/>
      <c r="CG268" s="71"/>
      <c r="CH268" s="71"/>
      <c r="CI268" s="71"/>
      <c r="CJ268" s="71"/>
      <c r="CK268" s="71"/>
      <c r="CL268" s="71"/>
      <c r="CM268" s="71"/>
      <c r="CN268" s="71"/>
      <c r="CO268" s="71"/>
      <c r="CP268" s="71"/>
      <c r="CQ268" s="71"/>
      <c r="CR268" s="71"/>
      <c r="CS268" s="71"/>
      <c r="CT268" s="71"/>
      <c r="CU268" s="71"/>
      <c r="CV268" s="71"/>
      <c r="CW268" s="71"/>
      <c r="CX268" s="71"/>
      <c r="CY268" s="71"/>
      <c r="CZ268" s="71"/>
      <c r="DA268" s="71"/>
      <c r="DB268" s="71"/>
      <c r="DC268" s="71"/>
      <c r="DD268" s="71"/>
      <c r="DE268" s="71"/>
      <c r="DF268" s="71"/>
      <c r="DG268" s="71"/>
      <c r="DH268" s="71"/>
      <c r="DI268" s="71"/>
      <c r="DJ268" s="71"/>
      <c r="DK268" s="71"/>
      <c r="DL268" s="71"/>
      <c r="DM268" s="71"/>
      <c r="DN268" s="71"/>
      <c r="DO268" s="71"/>
      <c r="DP268" s="71"/>
      <c r="DQ268" s="71"/>
      <c r="DR268" s="71"/>
      <c r="DS268" s="71"/>
      <c r="DT268" s="71"/>
      <c r="DU268" s="71"/>
      <c r="DV268" s="71"/>
      <c r="DW268" s="71"/>
      <c r="DX268" s="71"/>
      <c r="DY268" s="71"/>
      <c r="DZ268" s="71"/>
      <c r="EA268" s="71"/>
      <c r="EB268" s="71"/>
      <c r="EC268" s="71"/>
      <c r="ED268" s="71"/>
      <c r="EE268" s="71"/>
      <c r="EF268" s="71"/>
      <c r="EG268" s="71"/>
      <c r="EH268" s="71"/>
      <c r="EI268" s="71"/>
      <c r="EJ268" s="71"/>
      <c r="EK268" s="71"/>
      <c r="EL268" s="71"/>
      <c r="EM268" s="71"/>
      <c r="EN268" s="71"/>
    </row>
    <row r="269" spans="13:144" s="67" customFormat="1" ht="14.25" customHeight="1" x14ac:dyDescent="0.2">
      <c r="M269" s="66"/>
      <c r="N269" s="66"/>
      <c r="AD269" s="68"/>
      <c r="AE269" s="68"/>
      <c r="AF269" s="66"/>
      <c r="AG269" s="66"/>
      <c r="AO269" s="171"/>
      <c r="AP269" s="171"/>
      <c r="AQ269" s="171"/>
      <c r="AR269" s="69"/>
      <c r="AS269" s="70"/>
      <c r="AT269" s="70"/>
      <c r="AU269" s="70"/>
      <c r="AV269" s="70"/>
      <c r="AW269" s="70"/>
      <c r="AX269" s="70"/>
      <c r="AY269" s="70"/>
      <c r="AZ269" s="70"/>
      <c r="BA269" s="70"/>
      <c r="BD269" s="94"/>
      <c r="BE269" s="94"/>
      <c r="BF269" s="95"/>
      <c r="BG269" s="66"/>
      <c r="BJ269" s="66"/>
      <c r="BK269" s="66"/>
      <c r="CB269" s="66"/>
      <c r="CC269" s="71"/>
      <c r="CD269" s="71"/>
      <c r="CE269" s="71"/>
      <c r="CF269" s="71"/>
      <c r="CG269" s="71"/>
      <c r="CH269" s="71"/>
      <c r="CI269" s="71"/>
      <c r="CJ269" s="71"/>
      <c r="CK269" s="71"/>
      <c r="CL269" s="71"/>
      <c r="CM269" s="71"/>
      <c r="CN269" s="71"/>
      <c r="CO269" s="71"/>
      <c r="CP269" s="71"/>
      <c r="CQ269" s="71"/>
      <c r="CR269" s="71"/>
      <c r="CS269" s="71"/>
      <c r="CT269" s="71"/>
      <c r="CU269" s="71"/>
      <c r="CV269" s="71"/>
      <c r="CW269" s="71"/>
      <c r="CX269" s="71"/>
      <c r="CY269" s="71"/>
      <c r="CZ269" s="71"/>
      <c r="DA269" s="71"/>
      <c r="DB269" s="71"/>
      <c r="DC269" s="71"/>
      <c r="DD269" s="71"/>
      <c r="DE269" s="71"/>
      <c r="DF269" s="71"/>
      <c r="DG269" s="71"/>
      <c r="DH269" s="71"/>
      <c r="DI269" s="71"/>
      <c r="DJ269" s="71"/>
      <c r="DK269" s="71"/>
      <c r="DL269" s="71"/>
      <c r="DM269" s="71"/>
      <c r="DN269" s="71"/>
      <c r="DO269" s="71"/>
      <c r="DP269" s="71"/>
      <c r="DQ269" s="71"/>
      <c r="DR269" s="71"/>
      <c r="DS269" s="71"/>
      <c r="DT269" s="71"/>
      <c r="DU269" s="71"/>
      <c r="DV269" s="71"/>
      <c r="DW269" s="71"/>
      <c r="DX269" s="71"/>
      <c r="DY269" s="71"/>
      <c r="DZ269" s="71"/>
      <c r="EA269" s="71"/>
      <c r="EB269" s="71"/>
      <c r="EC269" s="71"/>
      <c r="ED269" s="71"/>
      <c r="EE269" s="71"/>
      <c r="EF269" s="71"/>
      <c r="EG269" s="71"/>
      <c r="EH269" s="71"/>
      <c r="EI269" s="71"/>
      <c r="EJ269" s="71"/>
      <c r="EK269" s="71"/>
      <c r="EL269" s="71"/>
      <c r="EM269" s="71"/>
      <c r="EN269" s="71"/>
    </row>
    <row r="270" spans="13:144" s="67" customFormat="1" ht="14.25" customHeight="1" x14ac:dyDescent="0.2">
      <c r="M270" s="66"/>
      <c r="N270" s="66"/>
      <c r="AD270" s="68"/>
      <c r="AE270" s="68"/>
      <c r="AF270" s="66"/>
      <c r="AG270" s="66"/>
      <c r="AO270" s="171"/>
      <c r="AP270" s="171"/>
      <c r="AQ270" s="171"/>
      <c r="AR270" s="69"/>
      <c r="AS270" s="70"/>
      <c r="AT270" s="70"/>
      <c r="AU270" s="70"/>
      <c r="AV270" s="70"/>
      <c r="AW270" s="70"/>
      <c r="AX270" s="70"/>
      <c r="AY270" s="70"/>
      <c r="AZ270" s="70"/>
      <c r="BA270" s="70"/>
      <c r="BD270" s="94"/>
      <c r="BE270" s="94"/>
      <c r="BF270" s="95"/>
      <c r="BG270" s="66"/>
      <c r="BJ270" s="66"/>
      <c r="BK270" s="66"/>
      <c r="CB270" s="66"/>
      <c r="CC270" s="71"/>
      <c r="CD270" s="71"/>
      <c r="CE270" s="71"/>
      <c r="CF270" s="71"/>
      <c r="CG270" s="71"/>
      <c r="CH270" s="71"/>
      <c r="CI270" s="71"/>
      <c r="CJ270" s="71"/>
      <c r="CK270" s="71"/>
      <c r="CL270" s="71"/>
      <c r="CM270" s="71"/>
      <c r="CN270" s="71"/>
      <c r="CO270" s="71"/>
      <c r="CP270" s="71"/>
      <c r="CQ270" s="71"/>
      <c r="CR270" s="71"/>
      <c r="CS270" s="71"/>
      <c r="CT270" s="71"/>
      <c r="CU270" s="71"/>
      <c r="CV270" s="71"/>
      <c r="CW270" s="71"/>
      <c r="CX270" s="71"/>
      <c r="CY270" s="71"/>
      <c r="CZ270" s="71"/>
      <c r="DA270" s="71"/>
      <c r="DB270" s="71"/>
      <c r="DC270" s="71"/>
      <c r="DD270" s="71"/>
      <c r="DE270" s="71"/>
      <c r="DF270" s="71"/>
      <c r="DG270" s="71"/>
      <c r="DH270" s="71"/>
      <c r="DI270" s="71"/>
      <c r="DJ270" s="71"/>
      <c r="DK270" s="71"/>
      <c r="DL270" s="71"/>
      <c r="DM270" s="71"/>
      <c r="DN270" s="71"/>
      <c r="DO270" s="71"/>
      <c r="DP270" s="71"/>
      <c r="DQ270" s="71"/>
      <c r="DR270" s="71"/>
      <c r="DS270" s="71"/>
      <c r="DT270" s="71"/>
      <c r="DU270" s="71"/>
      <c r="DV270" s="71"/>
      <c r="DW270" s="71"/>
      <c r="DX270" s="71"/>
      <c r="DY270" s="71"/>
      <c r="DZ270" s="71"/>
      <c r="EA270" s="71"/>
      <c r="EB270" s="71"/>
      <c r="EC270" s="71"/>
      <c r="ED270" s="71"/>
      <c r="EE270" s="71"/>
      <c r="EF270" s="71"/>
      <c r="EG270" s="71"/>
      <c r="EH270" s="71"/>
      <c r="EI270" s="71"/>
      <c r="EJ270" s="71"/>
      <c r="EK270" s="71"/>
      <c r="EL270" s="71"/>
      <c r="EM270" s="71"/>
      <c r="EN270" s="71"/>
    </row>
    <row r="271" spans="13:144" s="67" customFormat="1" ht="14.25" customHeight="1" x14ac:dyDescent="0.2">
      <c r="M271" s="66"/>
      <c r="N271" s="66"/>
      <c r="AD271" s="68"/>
      <c r="AE271" s="68"/>
      <c r="AF271" s="66"/>
      <c r="AG271" s="66"/>
      <c r="AO271" s="171"/>
      <c r="AP271" s="171"/>
      <c r="AQ271" s="171"/>
      <c r="AR271" s="69"/>
      <c r="AS271" s="70"/>
      <c r="AT271" s="70"/>
      <c r="AU271" s="70"/>
      <c r="AV271" s="70"/>
      <c r="AW271" s="70"/>
      <c r="AX271" s="70"/>
      <c r="AY271" s="70"/>
      <c r="AZ271" s="70"/>
      <c r="BA271" s="70"/>
      <c r="BD271" s="94"/>
      <c r="BE271" s="94"/>
      <c r="BF271" s="95"/>
      <c r="BG271" s="66"/>
      <c r="BJ271" s="66"/>
      <c r="BK271" s="66"/>
      <c r="CB271" s="66"/>
      <c r="CC271" s="71"/>
      <c r="CD271" s="71"/>
      <c r="CE271" s="71"/>
      <c r="CF271" s="71"/>
      <c r="CG271" s="71"/>
      <c r="CH271" s="71"/>
      <c r="CI271" s="71"/>
      <c r="CJ271" s="71"/>
      <c r="CK271" s="71"/>
      <c r="CL271" s="71"/>
      <c r="CM271" s="71"/>
      <c r="CN271" s="71"/>
      <c r="CO271" s="71"/>
      <c r="CP271" s="71"/>
      <c r="CQ271" s="71"/>
      <c r="CR271" s="71"/>
      <c r="CS271" s="71"/>
      <c r="CT271" s="71"/>
      <c r="CU271" s="71"/>
      <c r="CV271" s="71"/>
      <c r="CW271" s="71"/>
      <c r="CX271" s="71"/>
      <c r="CY271" s="71"/>
      <c r="CZ271" s="71"/>
      <c r="DA271" s="71"/>
      <c r="DB271" s="71"/>
      <c r="DC271" s="71"/>
      <c r="DD271" s="71"/>
      <c r="DE271" s="71"/>
      <c r="DF271" s="71"/>
      <c r="DG271" s="71"/>
      <c r="DH271" s="71"/>
      <c r="DI271" s="71"/>
      <c r="DJ271" s="71"/>
      <c r="DK271" s="71"/>
      <c r="DL271" s="71"/>
      <c r="DM271" s="71"/>
      <c r="DN271" s="71"/>
      <c r="DO271" s="71"/>
      <c r="DP271" s="71"/>
      <c r="DQ271" s="71"/>
      <c r="DR271" s="71"/>
      <c r="DS271" s="71"/>
      <c r="DT271" s="71"/>
      <c r="DU271" s="71"/>
      <c r="DV271" s="71"/>
      <c r="DW271" s="71"/>
      <c r="DX271" s="71"/>
      <c r="DY271" s="71"/>
      <c r="DZ271" s="71"/>
      <c r="EA271" s="71"/>
      <c r="EB271" s="71"/>
      <c r="EC271" s="71"/>
      <c r="ED271" s="71"/>
      <c r="EE271" s="71"/>
      <c r="EF271" s="71"/>
      <c r="EG271" s="71"/>
      <c r="EH271" s="71"/>
      <c r="EI271" s="71"/>
      <c r="EJ271" s="71"/>
      <c r="EK271" s="71"/>
      <c r="EL271" s="71"/>
      <c r="EM271" s="71"/>
      <c r="EN271" s="71"/>
    </row>
    <row r="272" spans="13:144" s="67" customFormat="1" ht="14.25" customHeight="1" x14ac:dyDescent="0.2">
      <c r="M272" s="66"/>
      <c r="N272" s="66"/>
      <c r="AD272" s="68"/>
      <c r="AE272" s="68"/>
      <c r="AF272" s="66"/>
      <c r="AG272" s="66"/>
      <c r="AO272" s="171"/>
      <c r="AP272" s="171"/>
      <c r="AQ272" s="171"/>
      <c r="AR272" s="69"/>
      <c r="AS272" s="70"/>
      <c r="AT272" s="70"/>
      <c r="AU272" s="70"/>
      <c r="AV272" s="70"/>
      <c r="AW272" s="70"/>
      <c r="AX272" s="70"/>
      <c r="AY272" s="70"/>
      <c r="AZ272" s="70"/>
      <c r="BA272" s="70"/>
      <c r="BD272" s="94"/>
      <c r="BE272" s="94"/>
      <c r="BF272" s="95"/>
      <c r="BG272" s="66"/>
      <c r="BJ272" s="66"/>
      <c r="BK272" s="66"/>
      <c r="CB272" s="66"/>
      <c r="CC272" s="71"/>
      <c r="CD272" s="71"/>
      <c r="CE272" s="71"/>
      <c r="CF272" s="71"/>
      <c r="CG272" s="71"/>
      <c r="CH272" s="71"/>
      <c r="CI272" s="71"/>
      <c r="CJ272" s="71"/>
      <c r="CK272" s="71"/>
      <c r="CL272" s="71"/>
      <c r="CM272" s="71"/>
      <c r="CN272" s="71"/>
      <c r="CO272" s="71"/>
      <c r="CP272" s="71"/>
      <c r="CQ272" s="71"/>
      <c r="CR272" s="71"/>
      <c r="CS272" s="71"/>
      <c r="CT272" s="71"/>
      <c r="CU272" s="71"/>
      <c r="CV272" s="71"/>
      <c r="CW272" s="71"/>
      <c r="CX272" s="71"/>
      <c r="CY272" s="71"/>
      <c r="CZ272" s="71"/>
      <c r="DA272" s="71"/>
      <c r="DB272" s="71"/>
      <c r="DC272" s="71"/>
      <c r="DD272" s="71"/>
      <c r="DE272" s="71"/>
      <c r="DF272" s="71"/>
      <c r="DG272" s="71"/>
      <c r="DH272" s="71"/>
      <c r="DI272" s="71"/>
      <c r="DJ272" s="71"/>
      <c r="DK272" s="71"/>
      <c r="DL272" s="71"/>
      <c r="DM272" s="71"/>
      <c r="DN272" s="71"/>
      <c r="DO272" s="71"/>
      <c r="DP272" s="71"/>
      <c r="DQ272" s="71"/>
      <c r="DR272" s="71"/>
      <c r="DS272" s="71"/>
      <c r="DT272" s="71"/>
      <c r="DU272" s="71"/>
      <c r="DV272" s="71"/>
      <c r="DW272" s="71"/>
      <c r="DX272" s="71"/>
      <c r="DY272" s="71"/>
      <c r="DZ272" s="71"/>
      <c r="EA272" s="71"/>
      <c r="EB272" s="71"/>
      <c r="EC272" s="71"/>
      <c r="ED272" s="71"/>
      <c r="EE272" s="71"/>
      <c r="EF272" s="71"/>
      <c r="EG272" s="71"/>
      <c r="EH272" s="71"/>
      <c r="EI272" s="71"/>
      <c r="EJ272" s="71"/>
      <c r="EK272" s="71"/>
      <c r="EL272" s="71"/>
      <c r="EM272" s="71"/>
      <c r="EN272" s="71"/>
    </row>
    <row r="273" spans="13:144" s="67" customFormat="1" ht="14.25" customHeight="1" x14ac:dyDescent="0.2">
      <c r="M273" s="66"/>
      <c r="N273" s="66"/>
      <c r="AD273" s="68"/>
      <c r="AE273" s="68"/>
      <c r="AF273" s="66"/>
      <c r="AG273" s="66"/>
      <c r="AO273" s="171"/>
      <c r="AP273" s="171"/>
      <c r="AQ273" s="171"/>
      <c r="AR273" s="69"/>
      <c r="AS273" s="70"/>
      <c r="AT273" s="70"/>
      <c r="AU273" s="70"/>
      <c r="AV273" s="70"/>
      <c r="AW273" s="70"/>
      <c r="AX273" s="70"/>
      <c r="AY273" s="70"/>
      <c r="AZ273" s="70"/>
      <c r="BA273" s="70"/>
      <c r="BD273" s="94"/>
      <c r="BE273" s="94"/>
      <c r="BF273" s="95"/>
      <c r="BG273" s="66"/>
      <c r="BJ273" s="66"/>
      <c r="BK273" s="66"/>
      <c r="CB273" s="66"/>
      <c r="CC273" s="71"/>
      <c r="CD273" s="71"/>
      <c r="CE273" s="71"/>
      <c r="CF273" s="71"/>
      <c r="CG273" s="71"/>
      <c r="CH273" s="71"/>
      <c r="CI273" s="71"/>
      <c r="CJ273" s="71"/>
      <c r="CK273" s="71"/>
      <c r="CL273" s="71"/>
      <c r="CM273" s="71"/>
      <c r="CN273" s="71"/>
      <c r="CO273" s="71"/>
      <c r="CP273" s="71"/>
      <c r="CQ273" s="71"/>
      <c r="CR273" s="71"/>
      <c r="CS273" s="71"/>
      <c r="CT273" s="71"/>
      <c r="CU273" s="71"/>
      <c r="CV273" s="71"/>
      <c r="CW273" s="71"/>
      <c r="CX273" s="71"/>
      <c r="CY273" s="71"/>
      <c r="CZ273" s="71"/>
      <c r="DA273" s="71"/>
      <c r="DB273" s="71"/>
      <c r="DC273" s="71"/>
      <c r="DD273" s="71"/>
      <c r="DE273" s="71"/>
      <c r="DF273" s="71"/>
      <c r="DG273" s="71"/>
      <c r="DH273" s="71"/>
      <c r="DI273" s="71"/>
      <c r="DJ273" s="71"/>
      <c r="DK273" s="71"/>
      <c r="DL273" s="71"/>
      <c r="DM273" s="71"/>
      <c r="DN273" s="71"/>
      <c r="DO273" s="71"/>
      <c r="DP273" s="71"/>
      <c r="DQ273" s="71"/>
      <c r="DR273" s="71"/>
      <c r="DS273" s="71"/>
      <c r="DT273" s="71"/>
      <c r="DU273" s="71"/>
      <c r="DV273" s="71"/>
      <c r="DW273" s="71"/>
      <c r="DX273" s="71"/>
      <c r="DY273" s="71"/>
      <c r="DZ273" s="71"/>
      <c r="EA273" s="71"/>
      <c r="EB273" s="71"/>
      <c r="EC273" s="71"/>
      <c r="ED273" s="71"/>
      <c r="EE273" s="71"/>
      <c r="EF273" s="71"/>
      <c r="EG273" s="71"/>
      <c r="EH273" s="71"/>
      <c r="EI273" s="71"/>
      <c r="EJ273" s="71"/>
      <c r="EK273" s="71"/>
      <c r="EL273" s="71"/>
      <c r="EM273" s="71"/>
      <c r="EN273" s="71"/>
    </row>
    <row r="274" spans="13:144" s="67" customFormat="1" ht="14.25" customHeight="1" x14ac:dyDescent="0.2">
      <c r="M274" s="66"/>
      <c r="N274" s="66"/>
      <c r="AD274" s="68"/>
      <c r="AE274" s="68"/>
      <c r="AF274" s="66"/>
      <c r="AG274" s="66"/>
      <c r="AO274" s="171"/>
      <c r="AP274" s="171"/>
      <c r="AQ274" s="171"/>
      <c r="AR274" s="69"/>
      <c r="AS274" s="70"/>
      <c r="AT274" s="70"/>
      <c r="AU274" s="70"/>
      <c r="AV274" s="70"/>
      <c r="AW274" s="70"/>
      <c r="AX274" s="70"/>
      <c r="AY274" s="70"/>
      <c r="AZ274" s="70"/>
      <c r="BA274" s="70"/>
      <c r="BD274" s="94"/>
      <c r="BE274" s="94"/>
      <c r="BF274" s="95"/>
      <c r="BG274" s="66"/>
      <c r="BJ274" s="66"/>
      <c r="BK274" s="66"/>
      <c r="CB274" s="66"/>
      <c r="CC274" s="71"/>
      <c r="CD274" s="71"/>
      <c r="CE274" s="71"/>
      <c r="CF274" s="71"/>
      <c r="CG274" s="71"/>
      <c r="CH274" s="71"/>
      <c r="CI274" s="71"/>
      <c r="CJ274" s="71"/>
      <c r="CK274" s="71"/>
      <c r="CL274" s="71"/>
      <c r="CM274" s="71"/>
      <c r="CN274" s="71"/>
      <c r="CO274" s="71"/>
      <c r="CP274" s="71"/>
      <c r="CQ274" s="71"/>
      <c r="CR274" s="71"/>
      <c r="CS274" s="71"/>
      <c r="CT274" s="71"/>
      <c r="CU274" s="71"/>
      <c r="CV274" s="71"/>
      <c r="CW274" s="71"/>
      <c r="CX274" s="71"/>
      <c r="CY274" s="71"/>
      <c r="CZ274" s="71"/>
      <c r="DA274" s="71"/>
      <c r="DB274" s="71"/>
      <c r="DC274" s="71"/>
      <c r="DD274" s="71"/>
      <c r="DE274" s="71"/>
      <c r="DF274" s="71"/>
      <c r="DG274" s="71"/>
      <c r="DH274" s="71"/>
      <c r="DI274" s="71"/>
      <c r="DJ274" s="71"/>
      <c r="DK274" s="71"/>
      <c r="DL274" s="71"/>
      <c r="DM274" s="71"/>
      <c r="DN274" s="71"/>
      <c r="DO274" s="71"/>
      <c r="DP274" s="71"/>
      <c r="DQ274" s="71"/>
      <c r="DR274" s="71"/>
      <c r="DS274" s="71"/>
      <c r="DT274" s="71"/>
      <c r="DU274" s="71"/>
      <c r="DV274" s="71"/>
      <c r="DW274" s="71"/>
      <c r="DX274" s="71"/>
      <c r="DY274" s="71"/>
      <c r="DZ274" s="71"/>
      <c r="EA274" s="71"/>
      <c r="EB274" s="71"/>
      <c r="EC274" s="71"/>
      <c r="ED274" s="71"/>
      <c r="EE274" s="71"/>
      <c r="EF274" s="71"/>
      <c r="EG274" s="71"/>
      <c r="EH274" s="71"/>
      <c r="EI274" s="71"/>
      <c r="EJ274" s="71"/>
      <c r="EK274" s="71"/>
      <c r="EL274" s="71"/>
      <c r="EM274" s="71"/>
      <c r="EN274" s="71"/>
    </row>
    <row r="275" spans="13:144" s="67" customFormat="1" ht="14.25" customHeight="1" x14ac:dyDescent="0.2">
      <c r="M275" s="66"/>
      <c r="N275" s="66"/>
      <c r="AD275" s="68"/>
      <c r="AE275" s="68"/>
      <c r="AF275" s="66"/>
      <c r="AG275" s="66"/>
      <c r="AO275" s="171"/>
      <c r="AP275" s="171"/>
      <c r="AQ275" s="171"/>
      <c r="AR275" s="69"/>
      <c r="AS275" s="70"/>
      <c r="AT275" s="70"/>
      <c r="AU275" s="70"/>
      <c r="AV275" s="70"/>
      <c r="AW275" s="70"/>
      <c r="AX275" s="70"/>
      <c r="AY275" s="70"/>
      <c r="AZ275" s="70"/>
      <c r="BA275" s="70"/>
      <c r="BD275" s="94"/>
      <c r="BE275" s="94"/>
      <c r="BF275" s="95"/>
      <c r="BG275" s="66"/>
      <c r="BJ275" s="66"/>
      <c r="BK275" s="66"/>
      <c r="CB275" s="66"/>
      <c r="CC275" s="71"/>
      <c r="CD275" s="71"/>
      <c r="CE275" s="71"/>
      <c r="CF275" s="71"/>
      <c r="CG275" s="71"/>
      <c r="CH275" s="71"/>
      <c r="CI275" s="71"/>
      <c r="CJ275" s="71"/>
      <c r="CK275" s="71"/>
      <c r="CL275" s="71"/>
      <c r="CM275" s="71"/>
      <c r="CN275" s="71"/>
      <c r="CO275" s="71"/>
      <c r="CP275" s="71"/>
      <c r="CQ275" s="71"/>
      <c r="CR275" s="71"/>
      <c r="CS275" s="71"/>
      <c r="CT275" s="71"/>
      <c r="CU275" s="71"/>
      <c r="CV275" s="71"/>
      <c r="CW275" s="71"/>
      <c r="CX275" s="71"/>
      <c r="CY275" s="71"/>
      <c r="CZ275" s="71"/>
      <c r="DA275" s="71"/>
      <c r="DB275" s="71"/>
      <c r="DC275" s="71"/>
      <c r="DD275" s="71"/>
      <c r="DE275" s="71"/>
      <c r="DF275" s="71"/>
      <c r="DG275" s="71"/>
      <c r="DH275" s="71"/>
      <c r="DI275" s="71"/>
      <c r="DJ275" s="71"/>
      <c r="DK275" s="71"/>
      <c r="DL275" s="71"/>
      <c r="DM275" s="71"/>
      <c r="DN275" s="71"/>
      <c r="DO275" s="71"/>
      <c r="DP275" s="71"/>
      <c r="DQ275" s="71"/>
      <c r="DR275" s="71"/>
      <c r="DS275" s="71"/>
      <c r="DT275" s="71"/>
      <c r="DU275" s="71"/>
      <c r="DV275" s="71"/>
      <c r="DW275" s="71"/>
      <c r="DX275" s="71"/>
      <c r="DY275" s="71"/>
      <c r="DZ275" s="71"/>
      <c r="EA275" s="71"/>
      <c r="EB275" s="71"/>
      <c r="EC275" s="71"/>
      <c r="ED275" s="71"/>
      <c r="EE275" s="71"/>
      <c r="EF275" s="71"/>
      <c r="EG275" s="71"/>
      <c r="EH275" s="71"/>
      <c r="EI275" s="71"/>
      <c r="EJ275" s="71"/>
      <c r="EK275" s="71"/>
      <c r="EL275" s="71"/>
      <c r="EM275" s="71"/>
      <c r="EN275" s="71"/>
    </row>
    <row r="276" spans="13:144" s="67" customFormat="1" ht="14.25" customHeight="1" x14ac:dyDescent="0.2">
      <c r="M276" s="66"/>
      <c r="N276" s="66"/>
      <c r="AD276" s="68"/>
      <c r="AE276" s="68"/>
      <c r="AF276" s="66"/>
      <c r="AG276" s="66"/>
      <c r="AO276" s="171"/>
      <c r="AP276" s="171"/>
      <c r="AQ276" s="171"/>
      <c r="AR276" s="69"/>
      <c r="AS276" s="70"/>
      <c r="AT276" s="70"/>
      <c r="AU276" s="70"/>
      <c r="AV276" s="70"/>
      <c r="AW276" s="70"/>
      <c r="AX276" s="70"/>
      <c r="AY276" s="70"/>
      <c r="AZ276" s="70"/>
      <c r="BA276" s="70"/>
      <c r="BD276" s="94"/>
      <c r="BE276" s="94"/>
      <c r="BF276" s="95"/>
      <c r="BG276" s="66"/>
      <c r="BJ276" s="66"/>
      <c r="BK276" s="66"/>
      <c r="CB276" s="66"/>
      <c r="CC276" s="71"/>
      <c r="CD276" s="71"/>
      <c r="CE276" s="71"/>
      <c r="CF276" s="71"/>
      <c r="CG276" s="71"/>
      <c r="CH276" s="71"/>
      <c r="CI276" s="71"/>
      <c r="CJ276" s="71"/>
      <c r="CK276" s="71"/>
      <c r="CL276" s="71"/>
      <c r="CM276" s="71"/>
      <c r="CN276" s="71"/>
      <c r="CO276" s="71"/>
      <c r="CP276" s="71"/>
      <c r="CQ276" s="71"/>
      <c r="CR276" s="71"/>
      <c r="CS276" s="71"/>
      <c r="CT276" s="71"/>
      <c r="CU276" s="71"/>
      <c r="CV276" s="71"/>
      <c r="CW276" s="71"/>
      <c r="CX276" s="71"/>
      <c r="CY276" s="71"/>
      <c r="CZ276" s="71"/>
      <c r="DA276" s="71"/>
      <c r="DB276" s="71"/>
      <c r="DC276" s="71"/>
      <c r="DD276" s="71"/>
      <c r="DE276" s="71"/>
      <c r="DF276" s="71"/>
      <c r="DG276" s="71"/>
      <c r="DH276" s="71"/>
      <c r="DI276" s="71"/>
      <c r="DJ276" s="71"/>
      <c r="DK276" s="71"/>
      <c r="DL276" s="71"/>
      <c r="DM276" s="71"/>
      <c r="DN276" s="71"/>
      <c r="DO276" s="71"/>
      <c r="DP276" s="71"/>
      <c r="DQ276" s="71"/>
      <c r="DR276" s="71"/>
      <c r="DS276" s="71"/>
      <c r="DT276" s="71"/>
      <c r="DU276" s="71"/>
      <c r="DV276" s="71"/>
      <c r="DW276" s="71"/>
      <c r="DX276" s="71"/>
      <c r="DY276" s="71"/>
      <c r="DZ276" s="71"/>
      <c r="EA276" s="71"/>
      <c r="EB276" s="71"/>
      <c r="EC276" s="71"/>
      <c r="ED276" s="71"/>
      <c r="EE276" s="71"/>
      <c r="EF276" s="71"/>
      <c r="EG276" s="71"/>
      <c r="EH276" s="71"/>
      <c r="EI276" s="71"/>
      <c r="EJ276" s="71"/>
      <c r="EK276" s="71"/>
      <c r="EL276" s="71"/>
      <c r="EM276" s="71"/>
      <c r="EN276" s="71"/>
    </row>
    <row r="277" spans="13:144" s="67" customFormat="1" ht="14.25" customHeight="1" x14ac:dyDescent="0.2">
      <c r="M277" s="66"/>
      <c r="N277" s="66"/>
      <c r="AD277" s="68"/>
      <c r="AE277" s="68"/>
      <c r="AF277" s="66"/>
      <c r="AG277" s="66"/>
      <c r="AO277" s="171"/>
      <c r="AP277" s="171"/>
      <c r="AQ277" s="171"/>
      <c r="AR277" s="69"/>
      <c r="AS277" s="70"/>
      <c r="AT277" s="70"/>
      <c r="AU277" s="70"/>
      <c r="AV277" s="70"/>
      <c r="AW277" s="70"/>
      <c r="AX277" s="70"/>
      <c r="AY277" s="70"/>
      <c r="AZ277" s="70"/>
      <c r="BA277" s="70"/>
      <c r="BD277" s="94"/>
      <c r="BE277" s="94"/>
      <c r="BF277" s="95"/>
      <c r="BG277" s="66"/>
      <c r="BJ277" s="66"/>
      <c r="BK277" s="66"/>
      <c r="CB277" s="66"/>
      <c r="CC277" s="71"/>
      <c r="CD277" s="71"/>
      <c r="CE277" s="71"/>
      <c r="CF277" s="71"/>
      <c r="CG277" s="71"/>
      <c r="CH277" s="71"/>
      <c r="CI277" s="71"/>
      <c r="CJ277" s="71"/>
      <c r="CK277" s="71"/>
      <c r="CL277" s="71"/>
      <c r="CM277" s="71"/>
      <c r="CN277" s="71"/>
      <c r="CO277" s="71"/>
      <c r="CP277" s="71"/>
      <c r="CQ277" s="71"/>
      <c r="CR277" s="71"/>
      <c r="CS277" s="71"/>
      <c r="CT277" s="71"/>
      <c r="CU277" s="71"/>
      <c r="CV277" s="71"/>
      <c r="CW277" s="71"/>
      <c r="CX277" s="71"/>
      <c r="CY277" s="71"/>
      <c r="CZ277" s="71"/>
      <c r="DA277" s="71"/>
      <c r="DB277" s="71"/>
      <c r="DC277" s="71"/>
      <c r="DD277" s="71"/>
      <c r="DE277" s="71"/>
      <c r="DF277" s="71"/>
      <c r="DG277" s="71"/>
      <c r="DH277" s="71"/>
      <c r="DI277" s="71"/>
      <c r="DJ277" s="71"/>
      <c r="DK277" s="71"/>
      <c r="DL277" s="71"/>
      <c r="DM277" s="71"/>
      <c r="DN277" s="71"/>
      <c r="DO277" s="71"/>
      <c r="DP277" s="71"/>
      <c r="DQ277" s="71"/>
      <c r="DR277" s="71"/>
      <c r="DS277" s="71"/>
      <c r="DT277" s="71"/>
      <c r="DU277" s="71"/>
      <c r="DV277" s="71"/>
      <c r="DW277" s="71"/>
      <c r="DX277" s="71"/>
      <c r="DY277" s="71"/>
      <c r="DZ277" s="71"/>
      <c r="EA277" s="71"/>
      <c r="EB277" s="71"/>
      <c r="EC277" s="71"/>
      <c r="ED277" s="71"/>
      <c r="EE277" s="71"/>
      <c r="EF277" s="71"/>
      <c r="EG277" s="71"/>
      <c r="EH277" s="71"/>
      <c r="EI277" s="71"/>
      <c r="EJ277" s="71"/>
      <c r="EK277" s="71"/>
      <c r="EL277" s="71"/>
      <c r="EM277" s="71"/>
      <c r="EN277" s="71"/>
    </row>
    <row r="278" spans="13:144" s="67" customFormat="1" ht="14.25" customHeight="1" x14ac:dyDescent="0.2">
      <c r="M278" s="66"/>
      <c r="N278" s="66"/>
      <c r="AD278" s="68"/>
      <c r="AE278" s="68"/>
      <c r="AF278" s="66"/>
      <c r="AG278" s="66"/>
      <c r="AO278" s="171"/>
      <c r="AP278" s="171"/>
      <c r="AQ278" s="171"/>
      <c r="AR278" s="69"/>
      <c r="AS278" s="70"/>
      <c r="AT278" s="70"/>
      <c r="AU278" s="70"/>
      <c r="AV278" s="70"/>
      <c r="AW278" s="70"/>
      <c r="AX278" s="70"/>
      <c r="AY278" s="70"/>
      <c r="AZ278" s="70"/>
      <c r="BA278" s="70"/>
      <c r="BD278" s="94"/>
      <c r="BE278" s="94"/>
      <c r="BF278" s="95"/>
      <c r="BG278" s="66"/>
      <c r="BJ278" s="66"/>
      <c r="BK278" s="66"/>
      <c r="CB278" s="66"/>
      <c r="CC278" s="71"/>
      <c r="CD278" s="71"/>
      <c r="CE278" s="71"/>
      <c r="CF278" s="71"/>
      <c r="CG278" s="71"/>
      <c r="CH278" s="71"/>
      <c r="CI278" s="71"/>
      <c r="CJ278" s="71"/>
      <c r="CK278" s="71"/>
      <c r="CL278" s="71"/>
      <c r="CM278" s="71"/>
      <c r="CN278" s="71"/>
      <c r="CO278" s="71"/>
      <c r="CP278" s="71"/>
      <c r="CQ278" s="71"/>
      <c r="CR278" s="71"/>
      <c r="CS278" s="71"/>
      <c r="CT278" s="71"/>
      <c r="CU278" s="71"/>
      <c r="CV278" s="71"/>
      <c r="CW278" s="71"/>
      <c r="CX278" s="71"/>
      <c r="CY278" s="71"/>
      <c r="CZ278" s="71"/>
      <c r="DA278" s="71"/>
      <c r="DB278" s="71"/>
      <c r="DC278" s="71"/>
      <c r="DD278" s="71"/>
      <c r="DE278" s="71"/>
      <c r="DF278" s="71"/>
      <c r="DG278" s="71"/>
      <c r="DH278" s="71"/>
      <c r="DI278" s="71"/>
      <c r="DJ278" s="71"/>
      <c r="DK278" s="71"/>
      <c r="DL278" s="71"/>
      <c r="DM278" s="71"/>
      <c r="DN278" s="71"/>
      <c r="DO278" s="71"/>
      <c r="DP278" s="71"/>
      <c r="DQ278" s="71"/>
      <c r="DR278" s="71"/>
      <c r="DS278" s="71"/>
      <c r="DT278" s="71"/>
      <c r="DU278" s="71"/>
      <c r="DV278" s="71"/>
      <c r="DW278" s="71"/>
      <c r="DX278" s="71"/>
      <c r="DY278" s="71"/>
      <c r="DZ278" s="71"/>
      <c r="EA278" s="71"/>
      <c r="EB278" s="71"/>
      <c r="EC278" s="71"/>
      <c r="ED278" s="71"/>
      <c r="EE278" s="71"/>
      <c r="EF278" s="71"/>
      <c r="EG278" s="71"/>
      <c r="EH278" s="71"/>
      <c r="EI278" s="71"/>
      <c r="EJ278" s="71"/>
      <c r="EK278" s="71"/>
      <c r="EL278" s="71"/>
      <c r="EM278" s="71"/>
      <c r="EN278" s="71"/>
    </row>
    <row r="279" spans="13:144" s="67" customFormat="1" ht="14.25" customHeight="1" x14ac:dyDescent="0.2">
      <c r="M279" s="66"/>
      <c r="N279" s="66"/>
      <c r="AD279" s="68"/>
      <c r="AE279" s="68"/>
      <c r="AF279" s="66"/>
      <c r="AG279" s="66"/>
      <c r="AO279" s="171"/>
      <c r="AP279" s="171"/>
      <c r="AQ279" s="171"/>
      <c r="AR279" s="69"/>
      <c r="AS279" s="70"/>
      <c r="AT279" s="70"/>
      <c r="AU279" s="70"/>
      <c r="AV279" s="70"/>
      <c r="AW279" s="70"/>
      <c r="AX279" s="70"/>
      <c r="AY279" s="70"/>
      <c r="AZ279" s="70"/>
      <c r="BA279" s="70"/>
      <c r="BD279" s="94"/>
      <c r="BE279" s="94"/>
      <c r="BF279" s="95"/>
      <c r="BG279" s="66"/>
      <c r="BJ279" s="66"/>
      <c r="BK279" s="66"/>
      <c r="CB279" s="66"/>
      <c r="CC279" s="71"/>
      <c r="CD279" s="71"/>
      <c r="CE279" s="71"/>
      <c r="CF279" s="71"/>
      <c r="CG279" s="71"/>
      <c r="CH279" s="71"/>
      <c r="CI279" s="71"/>
      <c r="CJ279" s="71"/>
      <c r="CK279" s="71"/>
      <c r="CL279" s="71"/>
      <c r="CM279" s="71"/>
      <c r="CN279" s="71"/>
      <c r="CO279" s="71"/>
      <c r="CP279" s="71"/>
      <c r="CQ279" s="71"/>
      <c r="CR279" s="71"/>
      <c r="CS279" s="71"/>
      <c r="CT279" s="71"/>
      <c r="CU279" s="71"/>
      <c r="CV279" s="71"/>
      <c r="CW279" s="71"/>
      <c r="CX279" s="71"/>
      <c r="CY279" s="71"/>
      <c r="CZ279" s="71"/>
      <c r="DA279" s="71"/>
      <c r="DB279" s="71"/>
      <c r="DC279" s="71"/>
      <c r="DD279" s="71"/>
      <c r="DE279" s="71"/>
      <c r="DF279" s="71"/>
      <c r="DG279" s="71"/>
      <c r="DH279" s="71"/>
      <c r="DI279" s="71"/>
      <c r="DJ279" s="71"/>
      <c r="DK279" s="71"/>
      <c r="DL279" s="71"/>
      <c r="DM279" s="71"/>
      <c r="DN279" s="71"/>
      <c r="DO279" s="71"/>
      <c r="DP279" s="71"/>
      <c r="DQ279" s="71"/>
      <c r="DR279" s="71"/>
      <c r="DS279" s="71"/>
      <c r="DT279" s="71"/>
      <c r="DU279" s="71"/>
      <c r="DV279" s="71"/>
      <c r="DW279" s="71"/>
      <c r="DX279" s="71"/>
      <c r="DY279" s="71"/>
      <c r="DZ279" s="71"/>
      <c r="EA279" s="71"/>
      <c r="EB279" s="71"/>
      <c r="EC279" s="71"/>
      <c r="ED279" s="71"/>
      <c r="EE279" s="71"/>
      <c r="EF279" s="71"/>
      <c r="EG279" s="71"/>
      <c r="EH279" s="71"/>
      <c r="EI279" s="71"/>
      <c r="EJ279" s="71"/>
      <c r="EK279" s="71"/>
      <c r="EL279" s="71"/>
      <c r="EM279" s="71"/>
      <c r="EN279" s="71"/>
    </row>
    <row r="280" spans="13:144" s="67" customFormat="1" ht="14.25" customHeight="1" x14ac:dyDescent="0.2">
      <c r="M280" s="66"/>
      <c r="N280" s="66"/>
      <c r="AD280" s="68"/>
      <c r="AE280" s="68"/>
      <c r="AF280" s="66"/>
      <c r="AG280" s="66"/>
      <c r="AO280" s="171"/>
      <c r="AP280" s="171"/>
      <c r="AQ280" s="171"/>
      <c r="AR280" s="69"/>
      <c r="AS280" s="70"/>
      <c r="AT280" s="70"/>
      <c r="AU280" s="70"/>
      <c r="AV280" s="70"/>
      <c r="AW280" s="70"/>
      <c r="AX280" s="70"/>
      <c r="AY280" s="70"/>
      <c r="AZ280" s="70"/>
      <c r="BA280" s="70"/>
      <c r="BD280" s="94"/>
      <c r="BE280" s="94"/>
      <c r="BF280" s="95"/>
      <c r="BG280" s="66"/>
      <c r="BJ280" s="66"/>
      <c r="BK280" s="66"/>
      <c r="CB280" s="66"/>
      <c r="CC280" s="71"/>
      <c r="CD280" s="71"/>
      <c r="CE280" s="71"/>
      <c r="CF280" s="71"/>
      <c r="CG280" s="71"/>
      <c r="CH280" s="71"/>
      <c r="CI280" s="71"/>
      <c r="CJ280" s="71"/>
      <c r="CK280" s="71"/>
      <c r="CL280" s="71"/>
      <c r="CM280" s="71"/>
      <c r="CN280" s="71"/>
      <c r="CO280" s="71"/>
      <c r="CP280" s="71"/>
      <c r="CQ280" s="71"/>
      <c r="CR280" s="71"/>
      <c r="CS280" s="71"/>
      <c r="CT280" s="71"/>
      <c r="CU280" s="71"/>
      <c r="CV280" s="71"/>
      <c r="CW280" s="71"/>
      <c r="CX280" s="71"/>
      <c r="CY280" s="71"/>
      <c r="CZ280" s="71"/>
      <c r="DA280" s="71"/>
      <c r="DB280" s="71"/>
      <c r="DC280" s="71"/>
      <c r="DD280" s="71"/>
      <c r="DE280" s="71"/>
      <c r="DF280" s="71"/>
      <c r="DG280" s="71"/>
      <c r="DH280" s="71"/>
      <c r="DI280" s="71"/>
      <c r="DJ280" s="71"/>
      <c r="DK280" s="71"/>
      <c r="DL280" s="71"/>
      <c r="DM280" s="71"/>
      <c r="DN280" s="71"/>
      <c r="DO280" s="71"/>
      <c r="DP280" s="71"/>
      <c r="DQ280" s="71"/>
      <c r="DR280" s="71"/>
      <c r="DS280" s="71"/>
      <c r="DT280" s="71"/>
      <c r="DU280" s="71"/>
      <c r="DV280" s="71"/>
      <c r="DW280" s="71"/>
      <c r="DX280" s="71"/>
      <c r="DY280" s="71"/>
      <c r="DZ280" s="71"/>
      <c r="EA280" s="71"/>
      <c r="EB280" s="71"/>
      <c r="EC280" s="71"/>
      <c r="ED280" s="71"/>
      <c r="EE280" s="71"/>
      <c r="EF280" s="71"/>
      <c r="EG280" s="71"/>
      <c r="EH280" s="71"/>
      <c r="EI280" s="71"/>
      <c r="EJ280" s="71"/>
      <c r="EK280" s="71"/>
      <c r="EL280" s="71"/>
      <c r="EM280" s="71"/>
      <c r="EN280" s="71"/>
    </row>
    <row r="281" spans="13:144" s="67" customFormat="1" ht="14.25" customHeight="1" x14ac:dyDescent="0.2">
      <c r="M281" s="66"/>
      <c r="N281" s="66"/>
      <c r="AD281" s="68"/>
      <c r="AE281" s="68"/>
      <c r="AF281" s="66"/>
      <c r="AG281" s="66"/>
      <c r="AO281" s="171"/>
      <c r="AP281" s="171"/>
      <c r="AQ281" s="171"/>
      <c r="AR281" s="69"/>
      <c r="AS281" s="70"/>
      <c r="AT281" s="70"/>
      <c r="AU281" s="70"/>
      <c r="AV281" s="70"/>
      <c r="AW281" s="70"/>
      <c r="AX281" s="70"/>
      <c r="AY281" s="70"/>
      <c r="AZ281" s="70"/>
      <c r="BA281" s="70"/>
      <c r="BD281" s="94"/>
      <c r="BE281" s="94"/>
      <c r="BF281" s="95"/>
      <c r="BG281" s="66"/>
      <c r="BJ281" s="66"/>
      <c r="BK281" s="66"/>
      <c r="CB281" s="66"/>
      <c r="CC281" s="71"/>
      <c r="CD281" s="71"/>
      <c r="CE281" s="71"/>
      <c r="CF281" s="71"/>
      <c r="CG281" s="71"/>
      <c r="CH281" s="71"/>
      <c r="CI281" s="71"/>
      <c r="CJ281" s="71"/>
      <c r="CK281" s="71"/>
      <c r="CL281" s="71"/>
      <c r="CM281" s="71"/>
      <c r="CN281" s="71"/>
      <c r="CO281" s="71"/>
      <c r="CP281" s="71"/>
      <c r="CQ281" s="71"/>
      <c r="CR281" s="71"/>
      <c r="CS281" s="71"/>
      <c r="CT281" s="71"/>
      <c r="CU281" s="71"/>
      <c r="CV281" s="71"/>
      <c r="CW281" s="71"/>
      <c r="CX281" s="71"/>
      <c r="CY281" s="71"/>
      <c r="CZ281" s="71"/>
      <c r="DA281" s="71"/>
      <c r="DB281" s="71"/>
      <c r="DC281" s="71"/>
      <c r="DD281" s="71"/>
      <c r="DE281" s="71"/>
      <c r="DF281" s="71"/>
      <c r="DG281" s="71"/>
      <c r="DH281" s="71"/>
      <c r="DI281" s="71"/>
      <c r="DJ281" s="71"/>
      <c r="DK281" s="71"/>
      <c r="DL281" s="71"/>
      <c r="DM281" s="71"/>
      <c r="DN281" s="71"/>
      <c r="DO281" s="71"/>
      <c r="DP281" s="71"/>
      <c r="DQ281" s="71"/>
      <c r="DR281" s="71"/>
      <c r="DS281" s="71"/>
      <c r="DT281" s="71"/>
      <c r="DU281" s="71"/>
      <c r="DV281" s="71"/>
      <c r="DW281" s="71"/>
      <c r="DX281" s="71"/>
      <c r="DY281" s="71"/>
      <c r="DZ281" s="71"/>
      <c r="EA281" s="71"/>
      <c r="EB281" s="71"/>
      <c r="EC281" s="71"/>
      <c r="ED281" s="71"/>
      <c r="EE281" s="71"/>
      <c r="EF281" s="71"/>
      <c r="EG281" s="71"/>
      <c r="EH281" s="71"/>
      <c r="EI281" s="71"/>
      <c r="EJ281" s="71"/>
      <c r="EK281" s="71"/>
      <c r="EL281" s="71"/>
      <c r="EM281" s="71"/>
      <c r="EN281" s="71"/>
    </row>
    <row r="282" spans="13:144" s="67" customFormat="1" ht="14.25" customHeight="1" x14ac:dyDescent="0.2">
      <c r="M282" s="66"/>
      <c r="N282" s="66"/>
      <c r="AD282" s="68"/>
      <c r="AE282" s="68"/>
      <c r="AF282" s="66"/>
      <c r="AG282" s="66"/>
      <c r="AO282" s="171"/>
      <c r="AP282" s="171"/>
      <c r="AQ282" s="171"/>
      <c r="AR282" s="69"/>
      <c r="AS282" s="70"/>
      <c r="AT282" s="70"/>
      <c r="AU282" s="70"/>
      <c r="AV282" s="70"/>
      <c r="AW282" s="70"/>
      <c r="AX282" s="70"/>
      <c r="AY282" s="70"/>
      <c r="AZ282" s="70"/>
      <c r="BA282" s="70"/>
      <c r="BD282" s="94"/>
      <c r="BE282" s="94"/>
      <c r="BF282" s="95"/>
      <c r="BG282" s="66"/>
      <c r="BJ282" s="66"/>
      <c r="BK282" s="66"/>
      <c r="CB282" s="66"/>
      <c r="CC282" s="71"/>
      <c r="CD282" s="71"/>
      <c r="CE282" s="71"/>
      <c r="CF282" s="71"/>
      <c r="CG282" s="71"/>
      <c r="CH282" s="71"/>
      <c r="CI282" s="71"/>
      <c r="CJ282" s="71"/>
      <c r="CK282" s="71"/>
      <c r="CL282" s="71"/>
      <c r="CM282" s="71"/>
      <c r="CN282" s="71"/>
      <c r="CO282" s="71"/>
      <c r="CP282" s="71"/>
      <c r="CQ282" s="71"/>
      <c r="CR282" s="71"/>
      <c r="CS282" s="71"/>
      <c r="CT282" s="71"/>
      <c r="CU282" s="71"/>
      <c r="CV282" s="71"/>
      <c r="CW282" s="71"/>
      <c r="CX282" s="71"/>
      <c r="CY282" s="71"/>
      <c r="CZ282" s="71"/>
      <c r="DA282" s="71"/>
      <c r="DB282" s="71"/>
      <c r="DC282" s="71"/>
      <c r="DD282" s="71"/>
      <c r="DE282" s="71"/>
      <c r="DF282" s="71"/>
      <c r="DG282" s="71"/>
      <c r="DH282" s="71"/>
      <c r="DI282" s="71"/>
      <c r="DJ282" s="71"/>
      <c r="DK282" s="71"/>
      <c r="DL282" s="71"/>
      <c r="DM282" s="71"/>
      <c r="DN282" s="71"/>
      <c r="DO282" s="71"/>
      <c r="DP282" s="71"/>
      <c r="DQ282" s="71"/>
      <c r="DR282" s="71"/>
      <c r="DS282" s="71"/>
      <c r="DT282" s="71"/>
      <c r="DU282" s="71"/>
      <c r="DV282" s="71"/>
      <c r="DW282" s="71"/>
      <c r="DX282" s="71"/>
      <c r="DY282" s="71"/>
      <c r="DZ282" s="71"/>
      <c r="EA282" s="71"/>
      <c r="EB282" s="71"/>
      <c r="EC282" s="71"/>
      <c r="ED282" s="71"/>
      <c r="EE282" s="71"/>
      <c r="EF282" s="71"/>
      <c r="EG282" s="71"/>
      <c r="EH282" s="71"/>
      <c r="EI282" s="71"/>
      <c r="EJ282" s="71"/>
      <c r="EK282" s="71"/>
      <c r="EL282" s="71"/>
      <c r="EM282" s="71"/>
      <c r="EN282" s="71"/>
    </row>
    <row r="283" spans="13:144" s="67" customFormat="1" ht="14.25" customHeight="1" x14ac:dyDescent="0.2">
      <c r="M283" s="66"/>
      <c r="N283" s="66"/>
      <c r="AD283" s="68"/>
      <c r="AE283" s="68"/>
      <c r="AF283" s="66"/>
      <c r="AG283" s="66"/>
      <c r="AO283" s="171"/>
      <c r="AP283" s="171"/>
      <c r="AQ283" s="171"/>
      <c r="AR283" s="69"/>
      <c r="AS283" s="70"/>
      <c r="AT283" s="70"/>
      <c r="AU283" s="70"/>
      <c r="AV283" s="70"/>
      <c r="AW283" s="70"/>
      <c r="AX283" s="70"/>
      <c r="AY283" s="70"/>
      <c r="AZ283" s="70"/>
      <c r="BA283" s="70"/>
      <c r="BD283" s="94"/>
      <c r="BE283" s="94"/>
      <c r="BF283" s="95"/>
      <c r="BG283" s="66"/>
      <c r="BJ283" s="66"/>
      <c r="BK283" s="66"/>
      <c r="CB283" s="66"/>
      <c r="CC283" s="71"/>
      <c r="CD283" s="71"/>
      <c r="CE283" s="71"/>
      <c r="CF283" s="71"/>
      <c r="CG283" s="71"/>
      <c r="CH283" s="71"/>
      <c r="CI283" s="71"/>
      <c r="CJ283" s="71"/>
      <c r="CK283" s="71"/>
      <c r="CL283" s="71"/>
      <c r="CM283" s="71"/>
      <c r="CN283" s="71"/>
      <c r="CO283" s="71"/>
      <c r="CP283" s="71"/>
      <c r="CQ283" s="71"/>
      <c r="CR283" s="71"/>
      <c r="CS283" s="71"/>
      <c r="CT283" s="71"/>
      <c r="CU283" s="71"/>
      <c r="CV283" s="71"/>
      <c r="CW283" s="71"/>
      <c r="CX283" s="71"/>
      <c r="CY283" s="71"/>
      <c r="CZ283" s="71"/>
      <c r="DA283" s="71"/>
      <c r="DB283" s="71"/>
      <c r="DC283" s="71"/>
      <c r="DD283" s="71"/>
      <c r="DE283" s="71"/>
      <c r="DF283" s="71"/>
      <c r="DG283" s="71"/>
      <c r="DH283" s="71"/>
      <c r="DI283" s="71"/>
      <c r="DJ283" s="71"/>
      <c r="DK283" s="71"/>
      <c r="DL283" s="71"/>
      <c r="DM283" s="71"/>
      <c r="DN283" s="71"/>
      <c r="DO283" s="71"/>
      <c r="DP283" s="71"/>
      <c r="DQ283" s="71"/>
      <c r="DR283" s="71"/>
      <c r="DS283" s="71"/>
      <c r="DT283" s="71"/>
      <c r="DU283" s="71"/>
      <c r="DV283" s="71"/>
      <c r="DW283" s="71"/>
      <c r="DX283" s="71"/>
      <c r="DY283" s="71"/>
      <c r="DZ283" s="71"/>
      <c r="EA283" s="71"/>
      <c r="EB283" s="71"/>
      <c r="EC283" s="71"/>
      <c r="ED283" s="71"/>
      <c r="EE283" s="71"/>
      <c r="EF283" s="71"/>
      <c r="EG283" s="71"/>
      <c r="EH283" s="71"/>
      <c r="EI283" s="71"/>
      <c r="EJ283" s="71"/>
      <c r="EK283" s="71"/>
      <c r="EL283" s="71"/>
      <c r="EM283" s="71"/>
      <c r="EN283" s="71"/>
    </row>
    <row r="284" spans="13:144" s="67" customFormat="1" ht="14.25" customHeight="1" x14ac:dyDescent="0.2">
      <c r="M284" s="66"/>
      <c r="N284" s="66"/>
      <c r="AD284" s="68"/>
      <c r="AE284" s="68"/>
      <c r="AF284" s="66"/>
      <c r="AG284" s="66"/>
      <c r="AO284" s="171"/>
      <c r="AP284" s="171"/>
      <c r="AQ284" s="171"/>
      <c r="AR284" s="69"/>
      <c r="AS284" s="70"/>
      <c r="AT284" s="70"/>
      <c r="AU284" s="70"/>
      <c r="AV284" s="70"/>
      <c r="AW284" s="70"/>
      <c r="AX284" s="70"/>
      <c r="AY284" s="70"/>
      <c r="AZ284" s="70"/>
      <c r="BA284" s="70"/>
      <c r="BD284" s="94"/>
      <c r="BE284" s="94"/>
      <c r="BF284" s="95"/>
      <c r="BG284" s="66"/>
      <c r="BJ284" s="66"/>
      <c r="BK284" s="66"/>
      <c r="CB284" s="66"/>
      <c r="CC284" s="71"/>
      <c r="CD284" s="71"/>
      <c r="CE284" s="71"/>
      <c r="CF284" s="71"/>
      <c r="CG284" s="71"/>
      <c r="CH284" s="71"/>
      <c r="CI284" s="71"/>
      <c r="CJ284" s="71"/>
      <c r="CK284" s="71"/>
      <c r="CL284" s="71"/>
      <c r="CM284" s="71"/>
      <c r="CN284" s="71"/>
      <c r="CO284" s="71"/>
      <c r="CP284" s="71"/>
      <c r="CQ284" s="71"/>
      <c r="CR284" s="71"/>
      <c r="CS284" s="71"/>
      <c r="CT284" s="71"/>
      <c r="CU284" s="71"/>
      <c r="CV284" s="71"/>
      <c r="CW284" s="71"/>
      <c r="CX284" s="71"/>
      <c r="CY284" s="71"/>
      <c r="CZ284" s="71"/>
      <c r="DA284" s="71"/>
      <c r="DB284" s="71"/>
      <c r="DC284" s="71"/>
      <c r="DD284" s="71"/>
      <c r="DE284" s="71"/>
      <c r="DF284" s="71"/>
      <c r="DG284" s="71"/>
      <c r="DH284" s="71"/>
      <c r="DI284" s="71"/>
      <c r="DJ284" s="71"/>
      <c r="DK284" s="71"/>
      <c r="DL284" s="71"/>
      <c r="DM284" s="71"/>
      <c r="DN284" s="71"/>
      <c r="DO284" s="71"/>
      <c r="DP284" s="71"/>
      <c r="DQ284" s="71"/>
      <c r="DR284" s="71"/>
      <c r="DS284" s="71"/>
      <c r="DT284" s="71"/>
      <c r="DU284" s="71"/>
      <c r="DV284" s="71"/>
      <c r="DW284" s="71"/>
      <c r="DX284" s="71"/>
      <c r="DY284" s="71"/>
      <c r="DZ284" s="71"/>
      <c r="EA284" s="71"/>
      <c r="EB284" s="71"/>
      <c r="EC284" s="71"/>
      <c r="ED284" s="71"/>
      <c r="EE284" s="71"/>
      <c r="EF284" s="71"/>
      <c r="EG284" s="71"/>
      <c r="EH284" s="71"/>
      <c r="EI284" s="71"/>
      <c r="EJ284" s="71"/>
      <c r="EK284" s="71"/>
      <c r="EL284" s="71"/>
      <c r="EM284" s="71"/>
      <c r="EN284" s="71"/>
    </row>
    <row r="285" spans="13:144" s="67" customFormat="1" ht="14.25" customHeight="1" x14ac:dyDescent="0.2">
      <c r="M285" s="66"/>
      <c r="N285" s="66"/>
      <c r="AD285" s="68"/>
      <c r="AE285" s="68"/>
      <c r="AF285" s="66"/>
      <c r="AG285" s="66"/>
      <c r="AO285" s="171"/>
      <c r="AP285" s="171"/>
      <c r="AQ285" s="171"/>
      <c r="AR285" s="69"/>
      <c r="AS285" s="70"/>
      <c r="AT285" s="70"/>
      <c r="AU285" s="70"/>
      <c r="AV285" s="70"/>
      <c r="AW285" s="70"/>
      <c r="AX285" s="70"/>
      <c r="AY285" s="70"/>
      <c r="AZ285" s="70"/>
      <c r="BA285" s="70"/>
      <c r="BD285" s="94"/>
      <c r="BE285" s="94"/>
      <c r="BF285" s="95"/>
      <c r="BG285" s="66"/>
      <c r="BJ285" s="66"/>
      <c r="BK285" s="66"/>
      <c r="CB285" s="66"/>
      <c r="CC285" s="71"/>
      <c r="CD285" s="71"/>
      <c r="CE285" s="71"/>
      <c r="CF285" s="71"/>
      <c r="CG285" s="71"/>
      <c r="CH285" s="71"/>
      <c r="CI285" s="71"/>
      <c r="CJ285" s="71"/>
      <c r="CK285" s="71"/>
      <c r="CL285" s="71"/>
      <c r="CM285" s="71"/>
      <c r="CN285" s="71"/>
      <c r="CO285" s="71"/>
      <c r="CP285" s="71"/>
      <c r="CQ285" s="71"/>
      <c r="CR285" s="71"/>
      <c r="CS285" s="71"/>
      <c r="CT285" s="71"/>
      <c r="CU285" s="71"/>
      <c r="CV285" s="71"/>
      <c r="CW285" s="71"/>
      <c r="CX285" s="71"/>
      <c r="CY285" s="71"/>
      <c r="CZ285" s="71"/>
      <c r="DA285" s="71"/>
      <c r="DB285" s="71"/>
      <c r="DC285" s="71"/>
      <c r="DD285" s="71"/>
      <c r="DE285" s="71"/>
      <c r="DF285" s="71"/>
      <c r="DG285" s="71"/>
      <c r="DH285" s="71"/>
      <c r="DI285" s="71"/>
      <c r="DJ285" s="71"/>
      <c r="DK285" s="71"/>
      <c r="DL285" s="71"/>
      <c r="DM285" s="71"/>
      <c r="DN285" s="71"/>
      <c r="DO285" s="71"/>
      <c r="DP285" s="71"/>
      <c r="DQ285" s="71"/>
      <c r="DR285" s="71"/>
      <c r="DS285" s="71"/>
      <c r="DT285" s="71"/>
      <c r="DU285" s="71"/>
      <c r="DV285" s="71"/>
      <c r="DW285" s="71"/>
      <c r="DX285" s="71"/>
      <c r="DY285" s="71"/>
      <c r="DZ285" s="71"/>
      <c r="EA285" s="71"/>
      <c r="EB285" s="71"/>
      <c r="EC285" s="71"/>
      <c r="ED285" s="71"/>
      <c r="EE285" s="71"/>
      <c r="EF285" s="71"/>
      <c r="EG285" s="71"/>
      <c r="EH285" s="71"/>
      <c r="EI285" s="71"/>
      <c r="EJ285" s="71"/>
      <c r="EK285" s="71"/>
      <c r="EL285" s="71"/>
      <c r="EM285" s="71"/>
      <c r="EN285" s="71"/>
    </row>
    <row r="286" spans="13:144" s="67" customFormat="1" ht="14.25" customHeight="1" x14ac:dyDescent="0.2">
      <c r="M286" s="66"/>
      <c r="N286" s="66"/>
      <c r="AD286" s="68"/>
      <c r="AE286" s="68"/>
      <c r="AF286" s="66"/>
      <c r="AG286" s="66"/>
      <c r="AO286" s="171"/>
      <c r="AP286" s="171"/>
      <c r="AQ286" s="171"/>
      <c r="AR286" s="69"/>
      <c r="AS286" s="70"/>
      <c r="AT286" s="70"/>
      <c r="AU286" s="70"/>
      <c r="AV286" s="70"/>
      <c r="AW286" s="70"/>
      <c r="AX286" s="70"/>
      <c r="AY286" s="70"/>
      <c r="AZ286" s="70"/>
      <c r="BA286" s="70"/>
      <c r="BD286" s="94"/>
      <c r="BE286" s="94"/>
      <c r="BF286" s="95"/>
      <c r="BG286" s="66"/>
      <c r="BJ286" s="66"/>
      <c r="BK286" s="66"/>
      <c r="CB286" s="66"/>
      <c r="CC286" s="71"/>
      <c r="CD286" s="71"/>
      <c r="CE286" s="71"/>
      <c r="CF286" s="71"/>
      <c r="CG286" s="71"/>
      <c r="CH286" s="71"/>
      <c r="CI286" s="71"/>
      <c r="CJ286" s="71"/>
      <c r="CK286" s="71"/>
      <c r="CL286" s="71"/>
      <c r="CM286" s="71"/>
      <c r="CN286" s="71"/>
      <c r="CO286" s="71"/>
      <c r="CP286" s="71"/>
      <c r="CQ286" s="71"/>
      <c r="CR286" s="71"/>
      <c r="CS286" s="71"/>
      <c r="CT286" s="71"/>
      <c r="CU286" s="71"/>
      <c r="CV286" s="71"/>
      <c r="CW286" s="71"/>
      <c r="CX286" s="71"/>
      <c r="CY286" s="71"/>
      <c r="CZ286" s="71"/>
      <c r="DA286" s="71"/>
      <c r="DB286" s="71"/>
      <c r="DC286" s="71"/>
      <c r="DD286" s="71"/>
      <c r="DE286" s="71"/>
      <c r="DF286" s="71"/>
      <c r="DG286" s="71"/>
      <c r="DH286" s="71"/>
      <c r="DI286" s="71"/>
      <c r="DJ286" s="71"/>
      <c r="DK286" s="71"/>
      <c r="DL286" s="71"/>
      <c r="DM286" s="71"/>
      <c r="DN286" s="71"/>
      <c r="DO286" s="71"/>
      <c r="DP286" s="71"/>
      <c r="DQ286" s="71"/>
      <c r="DR286" s="71"/>
      <c r="DS286" s="71"/>
      <c r="DT286" s="71"/>
      <c r="DU286" s="71"/>
      <c r="DV286" s="71"/>
      <c r="DW286" s="71"/>
      <c r="DX286" s="71"/>
      <c r="DY286" s="71"/>
      <c r="DZ286" s="71"/>
      <c r="EA286" s="71"/>
      <c r="EB286" s="71"/>
      <c r="EC286" s="71"/>
      <c r="ED286" s="71"/>
      <c r="EE286" s="71"/>
      <c r="EF286" s="71"/>
      <c r="EG286" s="71"/>
      <c r="EH286" s="71"/>
      <c r="EI286" s="71"/>
      <c r="EJ286" s="71"/>
      <c r="EK286" s="71"/>
      <c r="EL286" s="71"/>
      <c r="EM286" s="71"/>
      <c r="EN286" s="71"/>
    </row>
    <row r="287" spans="13:144" s="67" customFormat="1" ht="14.25" customHeight="1" x14ac:dyDescent="0.2">
      <c r="M287" s="66"/>
      <c r="N287" s="66"/>
      <c r="AD287" s="68"/>
      <c r="AE287" s="68"/>
      <c r="AF287" s="66"/>
      <c r="AG287" s="66"/>
      <c r="AO287" s="171"/>
      <c r="AP287" s="171"/>
      <c r="AQ287" s="171"/>
      <c r="AR287" s="69"/>
      <c r="AS287" s="70"/>
      <c r="AT287" s="70"/>
      <c r="AU287" s="70"/>
      <c r="AV287" s="70"/>
      <c r="AW287" s="70"/>
      <c r="AX287" s="70"/>
      <c r="AY287" s="70"/>
      <c r="AZ287" s="70"/>
      <c r="BA287" s="70"/>
      <c r="BD287" s="94"/>
      <c r="BE287" s="94"/>
      <c r="BF287" s="95"/>
      <c r="BG287" s="66"/>
      <c r="BJ287" s="66"/>
      <c r="BK287" s="66"/>
      <c r="CB287" s="66"/>
      <c r="CC287" s="71"/>
      <c r="CD287" s="71"/>
      <c r="CE287" s="71"/>
      <c r="CF287" s="71"/>
      <c r="CG287" s="71"/>
      <c r="CH287" s="71"/>
      <c r="CI287" s="71"/>
      <c r="CJ287" s="71"/>
      <c r="CK287" s="71"/>
      <c r="CL287" s="71"/>
      <c r="CM287" s="71"/>
      <c r="CN287" s="71"/>
      <c r="CO287" s="71"/>
      <c r="CP287" s="71"/>
      <c r="CQ287" s="71"/>
      <c r="CR287" s="71"/>
      <c r="CS287" s="71"/>
      <c r="CT287" s="71"/>
      <c r="CU287" s="71"/>
      <c r="CV287" s="71"/>
      <c r="CW287" s="71"/>
      <c r="CX287" s="71"/>
      <c r="CY287" s="71"/>
      <c r="CZ287" s="71"/>
      <c r="DA287" s="71"/>
      <c r="DB287" s="71"/>
      <c r="DC287" s="71"/>
      <c r="DD287" s="71"/>
      <c r="DE287" s="71"/>
      <c r="DF287" s="71"/>
      <c r="DG287" s="71"/>
      <c r="DH287" s="71"/>
      <c r="DI287" s="71"/>
      <c r="DJ287" s="71"/>
      <c r="DK287" s="71"/>
      <c r="DL287" s="71"/>
      <c r="DM287" s="71"/>
      <c r="DN287" s="71"/>
      <c r="DO287" s="71"/>
      <c r="DP287" s="71"/>
      <c r="DQ287" s="71"/>
      <c r="DR287" s="71"/>
      <c r="DS287" s="71"/>
      <c r="DT287" s="71"/>
      <c r="DU287" s="71"/>
      <c r="DV287" s="71"/>
      <c r="DW287" s="71"/>
      <c r="DX287" s="71"/>
      <c r="DY287" s="71"/>
      <c r="DZ287" s="71"/>
      <c r="EA287" s="71"/>
      <c r="EB287" s="71"/>
      <c r="EC287" s="71"/>
      <c r="ED287" s="71"/>
      <c r="EE287" s="71"/>
      <c r="EF287" s="71"/>
      <c r="EG287" s="71"/>
      <c r="EH287" s="71"/>
      <c r="EI287" s="71"/>
      <c r="EJ287" s="71"/>
      <c r="EK287" s="71"/>
      <c r="EL287" s="71"/>
      <c r="EM287" s="71"/>
      <c r="EN287" s="71"/>
    </row>
    <row r="288" spans="13:144" s="67" customFormat="1" ht="14.25" customHeight="1" x14ac:dyDescent="0.2">
      <c r="M288" s="66"/>
      <c r="N288" s="66"/>
      <c r="AD288" s="68"/>
      <c r="AE288" s="68"/>
      <c r="AF288" s="66"/>
      <c r="AG288" s="66"/>
      <c r="AO288" s="171"/>
      <c r="AP288" s="171"/>
      <c r="AQ288" s="171"/>
      <c r="AR288" s="69"/>
      <c r="AS288" s="70"/>
      <c r="AT288" s="70"/>
      <c r="AU288" s="70"/>
      <c r="AV288" s="70"/>
      <c r="AW288" s="70"/>
      <c r="AX288" s="70"/>
      <c r="AY288" s="70"/>
      <c r="AZ288" s="70"/>
      <c r="BA288" s="70"/>
      <c r="BD288" s="94"/>
      <c r="BE288" s="94"/>
      <c r="BF288" s="95"/>
      <c r="BG288" s="66"/>
      <c r="BJ288" s="66"/>
      <c r="BK288" s="66"/>
      <c r="CB288" s="66"/>
      <c r="CC288" s="71"/>
      <c r="CD288" s="71"/>
      <c r="CE288" s="71"/>
      <c r="CF288" s="71"/>
      <c r="CG288" s="71"/>
      <c r="CH288" s="71"/>
      <c r="CI288" s="71"/>
      <c r="CJ288" s="71"/>
      <c r="CK288" s="71"/>
      <c r="CL288" s="71"/>
      <c r="CM288" s="71"/>
      <c r="CN288" s="71"/>
      <c r="CO288" s="71"/>
      <c r="CP288" s="71"/>
      <c r="CQ288" s="71"/>
      <c r="CR288" s="71"/>
      <c r="CS288" s="71"/>
      <c r="CT288" s="71"/>
      <c r="CU288" s="71"/>
      <c r="CV288" s="71"/>
      <c r="CW288" s="71"/>
      <c r="CX288" s="71"/>
      <c r="CY288" s="71"/>
      <c r="CZ288" s="71"/>
      <c r="DA288" s="71"/>
      <c r="DB288" s="71"/>
      <c r="DC288" s="71"/>
      <c r="DD288" s="71"/>
      <c r="DE288" s="71"/>
      <c r="DF288" s="71"/>
      <c r="DG288" s="71"/>
      <c r="DH288" s="71"/>
      <c r="DI288" s="71"/>
      <c r="DJ288" s="71"/>
      <c r="DK288" s="71"/>
      <c r="DL288" s="71"/>
      <c r="DM288" s="71"/>
      <c r="DN288" s="71"/>
      <c r="DO288" s="71"/>
      <c r="DP288" s="71"/>
      <c r="DQ288" s="71"/>
      <c r="DR288" s="71"/>
      <c r="DS288" s="71"/>
      <c r="DT288" s="71"/>
      <c r="DU288" s="71"/>
      <c r="DV288" s="71"/>
      <c r="DW288" s="71"/>
      <c r="DX288" s="71"/>
      <c r="DY288" s="71"/>
      <c r="DZ288" s="71"/>
      <c r="EA288" s="71"/>
      <c r="EB288" s="71"/>
      <c r="EC288" s="71"/>
      <c r="ED288" s="71"/>
      <c r="EE288" s="71"/>
      <c r="EF288" s="71"/>
      <c r="EG288" s="71"/>
      <c r="EH288" s="71"/>
      <c r="EI288" s="71"/>
      <c r="EJ288" s="71"/>
      <c r="EK288" s="71"/>
      <c r="EL288" s="71"/>
      <c r="EM288" s="71"/>
      <c r="EN288" s="71"/>
    </row>
    <row r="289" spans="13:144" s="67" customFormat="1" ht="14.25" customHeight="1" x14ac:dyDescent="0.2">
      <c r="M289" s="66"/>
      <c r="N289" s="66"/>
      <c r="AD289" s="68"/>
      <c r="AE289" s="68"/>
      <c r="AF289" s="66"/>
      <c r="AG289" s="66"/>
      <c r="AO289" s="171"/>
      <c r="AP289" s="171"/>
      <c r="AQ289" s="171"/>
      <c r="AR289" s="69"/>
      <c r="AS289" s="70"/>
      <c r="AT289" s="70"/>
      <c r="AU289" s="70"/>
      <c r="AV289" s="70"/>
      <c r="AW289" s="70"/>
      <c r="AX289" s="70"/>
      <c r="AY289" s="70"/>
      <c r="AZ289" s="70"/>
      <c r="BA289" s="70"/>
      <c r="BD289" s="94"/>
      <c r="BE289" s="94"/>
      <c r="BF289" s="95"/>
      <c r="BG289" s="66"/>
      <c r="BJ289" s="66"/>
      <c r="BK289" s="66"/>
      <c r="CB289" s="66"/>
      <c r="CC289" s="71"/>
      <c r="CD289" s="71"/>
      <c r="CE289" s="71"/>
      <c r="CF289" s="71"/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  <c r="CT289" s="71"/>
      <c r="CU289" s="71"/>
      <c r="CV289" s="71"/>
      <c r="CW289" s="71"/>
      <c r="CX289" s="71"/>
      <c r="CY289" s="71"/>
      <c r="CZ289" s="71"/>
      <c r="DA289" s="71"/>
      <c r="DB289" s="71"/>
      <c r="DC289" s="71"/>
      <c r="DD289" s="71"/>
      <c r="DE289" s="71"/>
      <c r="DF289" s="71"/>
      <c r="DG289" s="71"/>
      <c r="DH289" s="71"/>
      <c r="DI289" s="71"/>
      <c r="DJ289" s="71"/>
      <c r="DK289" s="71"/>
      <c r="DL289" s="71"/>
      <c r="DM289" s="71"/>
      <c r="DN289" s="71"/>
      <c r="DO289" s="71"/>
      <c r="DP289" s="71"/>
      <c r="DQ289" s="71"/>
      <c r="DR289" s="71"/>
      <c r="DS289" s="71"/>
      <c r="DT289" s="71"/>
      <c r="DU289" s="71"/>
      <c r="DV289" s="71"/>
      <c r="DW289" s="71"/>
      <c r="DX289" s="71"/>
      <c r="DY289" s="71"/>
      <c r="DZ289" s="71"/>
      <c r="EA289" s="71"/>
      <c r="EB289" s="71"/>
      <c r="EC289" s="71"/>
      <c r="ED289" s="71"/>
      <c r="EE289" s="71"/>
      <c r="EF289" s="71"/>
      <c r="EG289" s="71"/>
      <c r="EH289" s="71"/>
      <c r="EI289" s="71"/>
      <c r="EJ289" s="71"/>
      <c r="EK289" s="71"/>
      <c r="EL289" s="71"/>
      <c r="EM289" s="71"/>
      <c r="EN289" s="71"/>
    </row>
    <row r="290" spans="13:144" s="67" customFormat="1" ht="14.25" customHeight="1" x14ac:dyDescent="0.2">
      <c r="M290" s="66"/>
      <c r="N290" s="66"/>
      <c r="AD290" s="68"/>
      <c r="AE290" s="68"/>
      <c r="AF290" s="66"/>
      <c r="AG290" s="66"/>
      <c r="AO290" s="171"/>
      <c r="AP290" s="171"/>
      <c r="AQ290" s="171"/>
      <c r="AR290" s="69"/>
      <c r="AS290" s="70"/>
      <c r="AT290" s="70"/>
      <c r="AU290" s="70"/>
      <c r="AV290" s="70"/>
      <c r="AW290" s="70"/>
      <c r="AX290" s="70"/>
      <c r="AY290" s="70"/>
      <c r="AZ290" s="70"/>
      <c r="BA290" s="70"/>
      <c r="BD290" s="94"/>
      <c r="BE290" s="94"/>
      <c r="BF290" s="95"/>
      <c r="BG290" s="66"/>
      <c r="BJ290" s="66"/>
      <c r="BK290" s="66"/>
      <c r="CB290" s="66"/>
      <c r="CC290" s="71"/>
      <c r="CD290" s="71"/>
      <c r="CE290" s="71"/>
      <c r="CF290" s="71"/>
      <c r="CG290" s="71"/>
      <c r="CH290" s="71"/>
      <c r="CI290" s="71"/>
      <c r="CJ290" s="71"/>
      <c r="CK290" s="71"/>
      <c r="CL290" s="71"/>
      <c r="CM290" s="71"/>
      <c r="CN290" s="71"/>
      <c r="CO290" s="71"/>
      <c r="CP290" s="71"/>
      <c r="CQ290" s="71"/>
      <c r="CR290" s="71"/>
      <c r="CS290" s="71"/>
      <c r="CT290" s="71"/>
      <c r="CU290" s="71"/>
      <c r="CV290" s="71"/>
      <c r="CW290" s="71"/>
      <c r="CX290" s="71"/>
      <c r="CY290" s="71"/>
      <c r="CZ290" s="71"/>
      <c r="DA290" s="71"/>
      <c r="DB290" s="71"/>
      <c r="DC290" s="71"/>
      <c r="DD290" s="71"/>
      <c r="DE290" s="71"/>
      <c r="DF290" s="71"/>
      <c r="DG290" s="71"/>
      <c r="DH290" s="71"/>
      <c r="DI290" s="71"/>
      <c r="DJ290" s="71"/>
      <c r="DK290" s="71"/>
      <c r="DL290" s="71"/>
      <c r="DM290" s="71"/>
      <c r="DN290" s="71"/>
      <c r="DO290" s="71"/>
      <c r="DP290" s="71"/>
      <c r="DQ290" s="71"/>
      <c r="DR290" s="71"/>
      <c r="DS290" s="71"/>
      <c r="DT290" s="71"/>
      <c r="DU290" s="71"/>
      <c r="DV290" s="71"/>
      <c r="DW290" s="71"/>
      <c r="DX290" s="71"/>
      <c r="DY290" s="71"/>
      <c r="DZ290" s="71"/>
      <c r="EA290" s="71"/>
      <c r="EB290" s="71"/>
      <c r="EC290" s="71"/>
      <c r="ED290" s="71"/>
      <c r="EE290" s="71"/>
      <c r="EF290" s="71"/>
      <c r="EG290" s="71"/>
      <c r="EH290" s="71"/>
      <c r="EI290" s="71"/>
      <c r="EJ290" s="71"/>
      <c r="EK290" s="71"/>
      <c r="EL290" s="71"/>
      <c r="EM290" s="71"/>
      <c r="EN290" s="71"/>
    </row>
    <row r="291" spans="13:144" s="67" customFormat="1" ht="14.25" customHeight="1" x14ac:dyDescent="0.2">
      <c r="M291" s="66"/>
      <c r="N291" s="66"/>
      <c r="AD291" s="68"/>
      <c r="AE291" s="68"/>
      <c r="AF291" s="66"/>
      <c r="AG291" s="66"/>
      <c r="AO291" s="171"/>
      <c r="AP291" s="171"/>
      <c r="AQ291" s="171"/>
      <c r="AR291" s="69"/>
      <c r="AS291" s="70"/>
      <c r="AT291" s="70"/>
      <c r="AU291" s="70"/>
      <c r="AV291" s="70"/>
      <c r="AW291" s="70"/>
      <c r="AX291" s="70"/>
      <c r="AY291" s="70"/>
      <c r="AZ291" s="70"/>
      <c r="BA291" s="70"/>
      <c r="BD291" s="94"/>
      <c r="BE291" s="94"/>
      <c r="BF291" s="95"/>
      <c r="BG291" s="66"/>
      <c r="BJ291" s="66"/>
      <c r="BK291" s="66"/>
      <c r="CB291" s="66"/>
      <c r="CC291" s="71"/>
      <c r="CD291" s="71"/>
      <c r="CE291" s="71"/>
      <c r="CF291" s="71"/>
      <c r="CG291" s="71"/>
      <c r="CH291" s="71"/>
      <c r="CI291" s="71"/>
      <c r="CJ291" s="71"/>
      <c r="CK291" s="71"/>
      <c r="CL291" s="71"/>
      <c r="CM291" s="71"/>
      <c r="CN291" s="71"/>
      <c r="CO291" s="71"/>
      <c r="CP291" s="71"/>
      <c r="CQ291" s="71"/>
      <c r="CR291" s="71"/>
      <c r="CS291" s="71"/>
      <c r="CT291" s="71"/>
      <c r="CU291" s="71"/>
      <c r="CV291" s="71"/>
      <c r="CW291" s="71"/>
      <c r="CX291" s="71"/>
      <c r="CY291" s="71"/>
      <c r="CZ291" s="71"/>
      <c r="DA291" s="71"/>
      <c r="DB291" s="71"/>
      <c r="DC291" s="71"/>
      <c r="DD291" s="71"/>
      <c r="DE291" s="71"/>
      <c r="DF291" s="71"/>
      <c r="DG291" s="71"/>
      <c r="DH291" s="71"/>
      <c r="DI291" s="71"/>
      <c r="DJ291" s="71"/>
      <c r="DK291" s="71"/>
      <c r="DL291" s="71"/>
      <c r="DM291" s="71"/>
      <c r="DN291" s="71"/>
      <c r="DO291" s="71"/>
      <c r="DP291" s="71"/>
      <c r="DQ291" s="71"/>
      <c r="DR291" s="71"/>
      <c r="DS291" s="71"/>
      <c r="DT291" s="71"/>
      <c r="DU291" s="71"/>
      <c r="DV291" s="71"/>
      <c r="DW291" s="71"/>
      <c r="DX291" s="71"/>
      <c r="DY291" s="71"/>
      <c r="DZ291" s="71"/>
      <c r="EA291" s="71"/>
      <c r="EB291" s="71"/>
      <c r="EC291" s="71"/>
      <c r="ED291" s="71"/>
      <c r="EE291" s="71"/>
      <c r="EF291" s="71"/>
      <c r="EG291" s="71"/>
      <c r="EH291" s="71"/>
      <c r="EI291" s="71"/>
      <c r="EJ291" s="71"/>
      <c r="EK291" s="71"/>
      <c r="EL291" s="71"/>
      <c r="EM291" s="71"/>
      <c r="EN291" s="71"/>
    </row>
    <row r="292" spans="13:144" s="67" customFormat="1" ht="14.25" customHeight="1" x14ac:dyDescent="0.2">
      <c r="M292" s="66"/>
      <c r="N292" s="66"/>
      <c r="AD292" s="68"/>
      <c r="AE292" s="68"/>
      <c r="AF292" s="66"/>
      <c r="AG292" s="66"/>
      <c r="AO292" s="171"/>
      <c r="AP292" s="171"/>
      <c r="AQ292" s="171"/>
      <c r="AR292" s="69"/>
      <c r="AS292" s="70"/>
      <c r="AT292" s="70"/>
      <c r="AU292" s="70"/>
      <c r="AV292" s="70"/>
      <c r="AW292" s="70"/>
      <c r="AX292" s="70"/>
      <c r="AY292" s="70"/>
      <c r="AZ292" s="70"/>
      <c r="BA292" s="70"/>
      <c r="BD292" s="94"/>
      <c r="BE292" s="94"/>
      <c r="BF292" s="95"/>
      <c r="BG292" s="66"/>
      <c r="BJ292" s="66"/>
      <c r="BK292" s="66"/>
      <c r="CB292" s="66"/>
      <c r="CC292" s="71"/>
      <c r="CD292" s="71"/>
      <c r="CE292" s="71"/>
      <c r="CF292" s="71"/>
      <c r="CG292" s="71"/>
      <c r="CH292" s="71"/>
      <c r="CI292" s="71"/>
      <c r="CJ292" s="71"/>
      <c r="CK292" s="71"/>
      <c r="CL292" s="71"/>
      <c r="CM292" s="71"/>
      <c r="CN292" s="71"/>
      <c r="CO292" s="71"/>
      <c r="CP292" s="71"/>
      <c r="CQ292" s="71"/>
      <c r="CR292" s="71"/>
      <c r="CS292" s="71"/>
      <c r="CT292" s="71"/>
      <c r="CU292" s="71"/>
      <c r="CV292" s="71"/>
      <c r="CW292" s="71"/>
      <c r="CX292" s="71"/>
      <c r="CY292" s="71"/>
      <c r="CZ292" s="71"/>
      <c r="DA292" s="71"/>
      <c r="DB292" s="71"/>
      <c r="DC292" s="71"/>
      <c r="DD292" s="71"/>
      <c r="DE292" s="71"/>
      <c r="DF292" s="71"/>
      <c r="DG292" s="71"/>
      <c r="DH292" s="71"/>
      <c r="DI292" s="71"/>
      <c r="DJ292" s="71"/>
      <c r="DK292" s="71"/>
      <c r="DL292" s="71"/>
      <c r="DM292" s="71"/>
      <c r="DN292" s="71"/>
      <c r="DO292" s="71"/>
      <c r="DP292" s="71"/>
      <c r="DQ292" s="71"/>
      <c r="DR292" s="71"/>
      <c r="DS292" s="71"/>
      <c r="DT292" s="71"/>
      <c r="DU292" s="71"/>
      <c r="DV292" s="71"/>
      <c r="DW292" s="71"/>
      <c r="DX292" s="71"/>
      <c r="DY292" s="71"/>
      <c r="DZ292" s="71"/>
      <c r="EA292" s="71"/>
      <c r="EB292" s="71"/>
      <c r="EC292" s="71"/>
      <c r="ED292" s="71"/>
      <c r="EE292" s="71"/>
      <c r="EF292" s="71"/>
      <c r="EG292" s="71"/>
      <c r="EH292" s="71"/>
      <c r="EI292" s="71"/>
      <c r="EJ292" s="71"/>
      <c r="EK292" s="71"/>
      <c r="EL292" s="71"/>
      <c r="EM292" s="71"/>
      <c r="EN292" s="71"/>
    </row>
    <row r="293" spans="13:144" s="67" customFormat="1" ht="14.25" customHeight="1" x14ac:dyDescent="0.2">
      <c r="M293" s="66"/>
      <c r="N293" s="66"/>
      <c r="AD293" s="68"/>
      <c r="AE293" s="68"/>
      <c r="AF293" s="66"/>
      <c r="AG293" s="66"/>
      <c r="AO293" s="171"/>
      <c r="AP293" s="171"/>
      <c r="AQ293" s="171"/>
      <c r="AR293" s="69"/>
      <c r="AS293" s="70"/>
      <c r="AT293" s="70"/>
      <c r="AU293" s="70"/>
      <c r="AV293" s="70"/>
      <c r="AW293" s="70"/>
      <c r="AX293" s="70"/>
      <c r="AY293" s="70"/>
      <c r="AZ293" s="70"/>
      <c r="BA293" s="70"/>
      <c r="BD293" s="94"/>
      <c r="BE293" s="94"/>
      <c r="BF293" s="95"/>
      <c r="BG293" s="66"/>
      <c r="BJ293" s="66"/>
      <c r="BK293" s="66"/>
      <c r="CB293" s="66"/>
      <c r="CC293" s="71"/>
      <c r="CD293" s="71"/>
      <c r="CE293" s="71"/>
      <c r="CF293" s="71"/>
      <c r="CG293" s="71"/>
      <c r="CH293" s="71"/>
      <c r="CI293" s="71"/>
      <c r="CJ293" s="71"/>
      <c r="CK293" s="71"/>
      <c r="CL293" s="71"/>
      <c r="CM293" s="71"/>
      <c r="CN293" s="71"/>
      <c r="CO293" s="71"/>
      <c r="CP293" s="71"/>
      <c r="CQ293" s="71"/>
      <c r="CR293" s="71"/>
      <c r="CS293" s="71"/>
      <c r="CT293" s="71"/>
      <c r="CU293" s="71"/>
      <c r="CV293" s="71"/>
      <c r="CW293" s="71"/>
      <c r="CX293" s="71"/>
      <c r="CY293" s="71"/>
      <c r="CZ293" s="71"/>
      <c r="DA293" s="71"/>
      <c r="DB293" s="71"/>
      <c r="DC293" s="71"/>
      <c r="DD293" s="71"/>
      <c r="DE293" s="71"/>
      <c r="DF293" s="71"/>
      <c r="DG293" s="71"/>
      <c r="DH293" s="71"/>
      <c r="DI293" s="71"/>
      <c r="DJ293" s="71"/>
      <c r="DK293" s="71"/>
      <c r="DL293" s="71"/>
      <c r="DM293" s="71"/>
      <c r="DN293" s="71"/>
      <c r="DO293" s="71"/>
      <c r="DP293" s="71"/>
      <c r="DQ293" s="71"/>
      <c r="DR293" s="71"/>
      <c r="DS293" s="71"/>
      <c r="DT293" s="71"/>
      <c r="DU293" s="71"/>
      <c r="DV293" s="71"/>
      <c r="DW293" s="71"/>
      <c r="DX293" s="71"/>
      <c r="DY293" s="71"/>
      <c r="DZ293" s="71"/>
      <c r="EA293" s="71"/>
      <c r="EB293" s="71"/>
      <c r="EC293" s="71"/>
      <c r="ED293" s="71"/>
      <c r="EE293" s="71"/>
      <c r="EF293" s="71"/>
      <c r="EG293" s="71"/>
      <c r="EH293" s="71"/>
      <c r="EI293" s="71"/>
      <c r="EJ293" s="71"/>
      <c r="EK293" s="71"/>
      <c r="EL293" s="71"/>
      <c r="EM293" s="71"/>
      <c r="EN293" s="71"/>
    </row>
    <row r="294" spans="13:144" s="67" customFormat="1" ht="14.25" customHeight="1" x14ac:dyDescent="0.2">
      <c r="M294" s="66"/>
      <c r="N294" s="66"/>
      <c r="AD294" s="68"/>
      <c r="AE294" s="68"/>
      <c r="AF294" s="66"/>
      <c r="AG294" s="66"/>
      <c r="AO294" s="171"/>
      <c r="AP294" s="171"/>
      <c r="AQ294" s="171"/>
      <c r="AR294" s="69"/>
      <c r="AS294" s="70"/>
      <c r="AT294" s="70"/>
      <c r="AU294" s="70"/>
      <c r="AV294" s="70"/>
      <c r="AW294" s="70"/>
      <c r="AX294" s="70"/>
      <c r="AY294" s="70"/>
      <c r="AZ294" s="70"/>
      <c r="BA294" s="70"/>
      <c r="BD294" s="94"/>
      <c r="BE294" s="94"/>
      <c r="BF294" s="95"/>
      <c r="BG294" s="66"/>
      <c r="BJ294" s="66"/>
      <c r="BK294" s="66"/>
      <c r="CB294" s="66"/>
      <c r="CC294" s="71"/>
      <c r="CD294" s="71"/>
      <c r="CE294" s="71"/>
      <c r="CF294" s="71"/>
      <c r="CG294" s="71"/>
      <c r="CH294" s="71"/>
      <c r="CI294" s="71"/>
      <c r="CJ294" s="71"/>
      <c r="CK294" s="71"/>
      <c r="CL294" s="71"/>
      <c r="CM294" s="71"/>
      <c r="CN294" s="71"/>
      <c r="CO294" s="71"/>
      <c r="CP294" s="71"/>
      <c r="CQ294" s="71"/>
      <c r="CR294" s="71"/>
      <c r="CS294" s="71"/>
      <c r="CT294" s="71"/>
      <c r="CU294" s="71"/>
      <c r="CV294" s="71"/>
      <c r="CW294" s="71"/>
      <c r="CX294" s="71"/>
      <c r="CY294" s="71"/>
      <c r="CZ294" s="71"/>
      <c r="DA294" s="71"/>
      <c r="DB294" s="71"/>
      <c r="DC294" s="71"/>
      <c r="DD294" s="71"/>
      <c r="DE294" s="71"/>
      <c r="DF294" s="71"/>
      <c r="DG294" s="71"/>
      <c r="DH294" s="71"/>
      <c r="DI294" s="71"/>
      <c r="DJ294" s="71"/>
      <c r="DK294" s="71"/>
      <c r="DL294" s="71"/>
      <c r="DM294" s="71"/>
      <c r="DN294" s="71"/>
      <c r="DO294" s="71"/>
      <c r="DP294" s="71"/>
      <c r="DQ294" s="71"/>
      <c r="DR294" s="71"/>
      <c r="DS294" s="71"/>
      <c r="DT294" s="71"/>
      <c r="DU294" s="71"/>
      <c r="DV294" s="71"/>
      <c r="DW294" s="71"/>
      <c r="DX294" s="71"/>
      <c r="DY294" s="71"/>
      <c r="DZ294" s="71"/>
      <c r="EA294" s="71"/>
      <c r="EB294" s="71"/>
      <c r="EC294" s="71"/>
      <c r="ED294" s="71"/>
      <c r="EE294" s="71"/>
      <c r="EF294" s="71"/>
      <c r="EG294" s="71"/>
      <c r="EH294" s="71"/>
      <c r="EI294" s="71"/>
      <c r="EJ294" s="71"/>
      <c r="EK294" s="71"/>
      <c r="EL294" s="71"/>
      <c r="EM294" s="71"/>
      <c r="EN294" s="71"/>
    </row>
    <row r="295" spans="13:144" s="67" customFormat="1" ht="14.25" customHeight="1" x14ac:dyDescent="0.2">
      <c r="M295" s="66"/>
      <c r="N295" s="66"/>
      <c r="AD295" s="68"/>
      <c r="AE295" s="68"/>
      <c r="AF295" s="66"/>
      <c r="AG295" s="66"/>
      <c r="AO295" s="171"/>
      <c r="AP295" s="171"/>
      <c r="AQ295" s="171"/>
      <c r="AR295" s="69"/>
      <c r="AS295" s="70"/>
      <c r="AT295" s="70"/>
      <c r="AU295" s="70"/>
      <c r="AV295" s="70"/>
      <c r="AW295" s="70"/>
      <c r="AX295" s="70"/>
      <c r="AY295" s="70"/>
      <c r="AZ295" s="70"/>
      <c r="BA295" s="70"/>
      <c r="BD295" s="94"/>
      <c r="BE295" s="94"/>
      <c r="BF295" s="95"/>
      <c r="BG295" s="66"/>
      <c r="BJ295" s="66"/>
      <c r="BK295" s="66"/>
      <c r="CB295" s="66"/>
      <c r="CC295" s="71"/>
      <c r="CD295" s="71"/>
      <c r="CE295" s="71"/>
      <c r="CF295" s="71"/>
      <c r="CG295" s="71"/>
      <c r="CH295" s="71"/>
      <c r="CI295" s="71"/>
      <c r="CJ295" s="71"/>
      <c r="CK295" s="71"/>
      <c r="CL295" s="71"/>
      <c r="CM295" s="71"/>
      <c r="CN295" s="71"/>
      <c r="CO295" s="71"/>
      <c r="CP295" s="71"/>
      <c r="CQ295" s="71"/>
      <c r="CR295" s="71"/>
      <c r="CS295" s="71"/>
      <c r="CT295" s="71"/>
      <c r="CU295" s="71"/>
      <c r="CV295" s="71"/>
      <c r="CW295" s="71"/>
      <c r="CX295" s="71"/>
      <c r="CY295" s="71"/>
      <c r="CZ295" s="71"/>
      <c r="DA295" s="71"/>
      <c r="DB295" s="71"/>
      <c r="DC295" s="71"/>
      <c r="DD295" s="71"/>
      <c r="DE295" s="71"/>
      <c r="DF295" s="71"/>
      <c r="DG295" s="71"/>
      <c r="DH295" s="71"/>
      <c r="DI295" s="71"/>
      <c r="DJ295" s="71"/>
      <c r="DK295" s="71"/>
      <c r="DL295" s="71"/>
      <c r="DM295" s="71"/>
      <c r="DN295" s="71"/>
      <c r="DO295" s="71"/>
      <c r="DP295" s="71"/>
      <c r="DQ295" s="71"/>
      <c r="DR295" s="71"/>
      <c r="DS295" s="71"/>
      <c r="DT295" s="71"/>
      <c r="DU295" s="71"/>
      <c r="DV295" s="71"/>
      <c r="DW295" s="71"/>
      <c r="DX295" s="71"/>
      <c r="DY295" s="71"/>
      <c r="DZ295" s="71"/>
      <c r="EA295" s="71"/>
      <c r="EB295" s="71"/>
      <c r="EC295" s="71"/>
      <c r="ED295" s="71"/>
      <c r="EE295" s="71"/>
      <c r="EF295" s="71"/>
      <c r="EG295" s="71"/>
      <c r="EH295" s="71"/>
      <c r="EI295" s="71"/>
      <c r="EJ295" s="71"/>
      <c r="EK295" s="71"/>
      <c r="EL295" s="71"/>
      <c r="EM295" s="71"/>
      <c r="EN295" s="71"/>
    </row>
    <row r="296" spans="13:144" s="67" customFormat="1" ht="14.25" customHeight="1" x14ac:dyDescent="0.2">
      <c r="M296" s="66"/>
      <c r="N296" s="66"/>
      <c r="AD296" s="68"/>
      <c r="AE296" s="68"/>
      <c r="AF296" s="66"/>
      <c r="AG296" s="66"/>
      <c r="AO296" s="171"/>
      <c r="AP296" s="171"/>
      <c r="AQ296" s="171"/>
      <c r="AR296" s="69"/>
      <c r="AS296" s="70"/>
      <c r="AT296" s="70"/>
      <c r="AU296" s="70"/>
      <c r="AV296" s="70"/>
      <c r="AW296" s="70"/>
      <c r="AX296" s="70"/>
      <c r="AY296" s="70"/>
      <c r="AZ296" s="70"/>
      <c r="BA296" s="70"/>
      <c r="BD296" s="94"/>
      <c r="BE296" s="94"/>
      <c r="BF296" s="95"/>
      <c r="BG296" s="66"/>
      <c r="BJ296" s="66"/>
      <c r="BK296" s="66"/>
      <c r="CB296" s="66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  <c r="CT296" s="71"/>
      <c r="CU296" s="71"/>
      <c r="CV296" s="71"/>
      <c r="CW296" s="71"/>
      <c r="CX296" s="71"/>
      <c r="CY296" s="71"/>
      <c r="CZ296" s="71"/>
      <c r="DA296" s="71"/>
      <c r="DB296" s="71"/>
      <c r="DC296" s="71"/>
      <c r="DD296" s="71"/>
      <c r="DE296" s="71"/>
      <c r="DF296" s="71"/>
      <c r="DG296" s="71"/>
      <c r="DH296" s="71"/>
      <c r="DI296" s="71"/>
      <c r="DJ296" s="71"/>
      <c r="DK296" s="71"/>
      <c r="DL296" s="71"/>
      <c r="DM296" s="71"/>
      <c r="DN296" s="71"/>
      <c r="DO296" s="71"/>
      <c r="DP296" s="71"/>
      <c r="DQ296" s="71"/>
      <c r="DR296" s="71"/>
      <c r="DS296" s="71"/>
      <c r="DT296" s="71"/>
      <c r="DU296" s="71"/>
      <c r="DV296" s="71"/>
      <c r="DW296" s="71"/>
      <c r="DX296" s="71"/>
      <c r="DY296" s="71"/>
      <c r="DZ296" s="71"/>
      <c r="EA296" s="71"/>
      <c r="EB296" s="71"/>
      <c r="EC296" s="71"/>
      <c r="ED296" s="71"/>
      <c r="EE296" s="71"/>
      <c r="EF296" s="71"/>
      <c r="EG296" s="71"/>
      <c r="EH296" s="71"/>
      <c r="EI296" s="71"/>
      <c r="EJ296" s="71"/>
      <c r="EK296" s="71"/>
      <c r="EL296" s="71"/>
      <c r="EM296" s="71"/>
      <c r="EN296" s="71"/>
    </row>
    <row r="297" spans="13:144" s="67" customFormat="1" ht="14.25" customHeight="1" x14ac:dyDescent="0.2">
      <c r="M297" s="66"/>
      <c r="N297" s="66"/>
      <c r="AD297" s="68"/>
      <c r="AE297" s="68"/>
      <c r="AF297" s="66"/>
      <c r="AG297" s="66"/>
      <c r="AO297" s="171"/>
      <c r="AP297" s="171"/>
      <c r="AQ297" s="171"/>
      <c r="AR297" s="69"/>
      <c r="AS297" s="70"/>
      <c r="AT297" s="70"/>
      <c r="AU297" s="70"/>
      <c r="AV297" s="70"/>
      <c r="AW297" s="70"/>
      <c r="AX297" s="70"/>
      <c r="AY297" s="70"/>
      <c r="AZ297" s="70"/>
      <c r="BA297" s="70"/>
      <c r="BD297" s="94"/>
      <c r="BE297" s="94"/>
      <c r="BF297" s="95"/>
      <c r="BG297" s="66"/>
      <c r="BJ297" s="66"/>
      <c r="BK297" s="66"/>
      <c r="CB297" s="66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  <c r="CT297" s="71"/>
      <c r="CU297" s="71"/>
      <c r="CV297" s="71"/>
      <c r="CW297" s="71"/>
      <c r="CX297" s="71"/>
      <c r="CY297" s="71"/>
      <c r="CZ297" s="71"/>
      <c r="DA297" s="71"/>
      <c r="DB297" s="71"/>
      <c r="DC297" s="71"/>
      <c r="DD297" s="71"/>
      <c r="DE297" s="71"/>
      <c r="DF297" s="71"/>
      <c r="DG297" s="71"/>
      <c r="DH297" s="71"/>
      <c r="DI297" s="71"/>
      <c r="DJ297" s="71"/>
      <c r="DK297" s="71"/>
      <c r="DL297" s="71"/>
      <c r="DM297" s="71"/>
      <c r="DN297" s="71"/>
      <c r="DO297" s="71"/>
      <c r="DP297" s="71"/>
      <c r="DQ297" s="71"/>
      <c r="DR297" s="71"/>
      <c r="DS297" s="71"/>
      <c r="DT297" s="71"/>
      <c r="DU297" s="71"/>
      <c r="DV297" s="71"/>
      <c r="DW297" s="71"/>
      <c r="DX297" s="71"/>
      <c r="DY297" s="71"/>
      <c r="DZ297" s="71"/>
      <c r="EA297" s="71"/>
      <c r="EB297" s="71"/>
      <c r="EC297" s="71"/>
      <c r="ED297" s="71"/>
      <c r="EE297" s="71"/>
      <c r="EF297" s="71"/>
      <c r="EG297" s="71"/>
      <c r="EH297" s="71"/>
      <c r="EI297" s="71"/>
      <c r="EJ297" s="71"/>
      <c r="EK297" s="71"/>
      <c r="EL297" s="71"/>
      <c r="EM297" s="71"/>
      <c r="EN297" s="71"/>
    </row>
    <row r="298" spans="13:144" s="67" customFormat="1" ht="14.25" customHeight="1" x14ac:dyDescent="0.2">
      <c r="M298" s="66"/>
      <c r="N298" s="66"/>
      <c r="AD298" s="68"/>
      <c r="AE298" s="68"/>
      <c r="AF298" s="66"/>
      <c r="AG298" s="66"/>
      <c r="AO298" s="171"/>
      <c r="AP298" s="171"/>
      <c r="AQ298" s="171"/>
      <c r="AR298" s="69"/>
      <c r="AS298" s="70"/>
      <c r="AT298" s="70"/>
      <c r="AU298" s="70"/>
      <c r="AV298" s="70"/>
      <c r="AW298" s="70"/>
      <c r="AX298" s="70"/>
      <c r="AY298" s="70"/>
      <c r="AZ298" s="70"/>
      <c r="BA298" s="70"/>
      <c r="BD298" s="94"/>
      <c r="BE298" s="94"/>
      <c r="BF298" s="95"/>
      <c r="BG298" s="66"/>
      <c r="BJ298" s="66"/>
      <c r="BK298" s="66"/>
      <c r="CB298" s="66"/>
      <c r="CC298" s="71"/>
      <c r="CD298" s="71"/>
      <c r="CE298" s="71"/>
      <c r="CF298" s="71"/>
      <c r="CG298" s="71"/>
      <c r="CH298" s="71"/>
      <c r="CI298" s="71"/>
      <c r="CJ298" s="71"/>
      <c r="CK298" s="71"/>
      <c r="CL298" s="71"/>
      <c r="CM298" s="71"/>
      <c r="CN298" s="71"/>
      <c r="CO298" s="71"/>
      <c r="CP298" s="71"/>
      <c r="CQ298" s="71"/>
      <c r="CR298" s="71"/>
      <c r="CS298" s="71"/>
      <c r="CT298" s="71"/>
      <c r="CU298" s="71"/>
      <c r="CV298" s="71"/>
      <c r="CW298" s="71"/>
      <c r="CX298" s="71"/>
      <c r="CY298" s="71"/>
      <c r="CZ298" s="71"/>
      <c r="DA298" s="71"/>
      <c r="DB298" s="71"/>
      <c r="DC298" s="71"/>
      <c r="DD298" s="71"/>
      <c r="DE298" s="71"/>
      <c r="DF298" s="71"/>
      <c r="DG298" s="71"/>
      <c r="DH298" s="71"/>
      <c r="DI298" s="71"/>
      <c r="DJ298" s="71"/>
      <c r="DK298" s="71"/>
      <c r="DL298" s="71"/>
      <c r="DM298" s="71"/>
      <c r="DN298" s="71"/>
      <c r="DO298" s="71"/>
      <c r="DP298" s="71"/>
      <c r="DQ298" s="71"/>
      <c r="DR298" s="71"/>
      <c r="DS298" s="71"/>
      <c r="DT298" s="71"/>
      <c r="DU298" s="71"/>
      <c r="DV298" s="71"/>
      <c r="DW298" s="71"/>
      <c r="DX298" s="71"/>
      <c r="DY298" s="71"/>
      <c r="DZ298" s="71"/>
      <c r="EA298" s="71"/>
      <c r="EB298" s="71"/>
      <c r="EC298" s="71"/>
      <c r="ED298" s="71"/>
      <c r="EE298" s="71"/>
      <c r="EF298" s="71"/>
      <c r="EG298" s="71"/>
      <c r="EH298" s="71"/>
      <c r="EI298" s="71"/>
      <c r="EJ298" s="71"/>
      <c r="EK298" s="71"/>
      <c r="EL298" s="71"/>
      <c r="EM298" s="71"/>
      <c r="EN298" s="71"/>
    </row>
    <row r="299" spans="13:144" s="67" customFormat="1" ht="14.25" customHeight="1" x14ac:dyDescent="0.2">
      <c r="M299" s="66"/>
      <c r="N299" s="66"/>
      <c r="AD299" s="68"/>
      <c r="AE299" s="68"/>
      <c r="AF299" s="66"/>
      <c r="AG299" s="66"/>
      <c r="AO299" s="171"/>
      <c r="AP299" s="171"/>
      <c r="AQ299" s="171"/>
      <c r="AR299" s="69"/>
      <c r="AS299" s="70"/>
      <c r="AT299" s="70"/>
      <c r="AU299" s="70"/>
      <c r="AV299" s="70"/>
      <c r="AW299" s="70"/>
      <c r="AX299" s="70"/>
      <c r="AY299" s="70"/>
      <c r="AZ299" s="70"/>
      <c r="BA299" s="70"/>
      <c r="BD299" s="94"/>
      <c r="BE299" s="94"/>
      <c r="BF299" s="95"/>
      <c r="BG299" s="66"/>
      <c r="BJ299" s="66"/>
      <c r="BK299" s="66"/>
      <c r="CB299" s="66"/>
      <c r="CC299" s="71"/>
      <c r="CD299" s="71"/>
      <c r="CE299" s="71"/>
      <c r="CF299" s="71"/>
      <c r="CG299" s="71"/>
      <c r="CH299" s="71"/>
      <c r="CI299" s="71"/>
      <c r="CJ299" s="71"/>
      <c r="CK299" s="71"/>
      <c r="CL299" s="71"/>
      <c r="CM299" s="71"/>
      <c r="CN299" s="71"/>
      <c r="CO299" s="71"/>
      <c r="CP299" s="71"/>
      <c r="CQ299" s="71"/>
      <c r="CR299" s="71"/>
      <c r="CS299" s="71"/>
      <c r="CT299" s="71"/>
      <c r="CU299" s="71"/>
      <c r="CV299" s="71"/>
      <c r="CW299" s="71"/>
      <c r="CX299" s="71"/>
      <c r="CY299" s="71"/>
      <c r="CZ299" s="71"/>
      <c r="DA299" s="71"/>
      <c r="DB299" s="71"/>
      <c r="DC299" s="71"/>
      <c r="DD299" s="71"/>
      <c r="DE299" s="71"/>
      <c r="DF299" s="71"/>
      <c r="DG299" s="71"/>
      <c r="DH299" s="71"/>
      <c r="DI299" s="71"/>
      <c r="DJ299" s="71"/>
      <c r="DK299" s="71"/>
      <c r="DL299" s="71"/>
      <c r="DM299" s="71"/>
      <c r="DN299" s="71"/>
      <c r="DO299" s="71"/>
      <c r="DP299" s="71"/>
      <c r="DQ299" s="71"/>
      <c r="DR299" s="71"/>
      <c r="DS299" s="71"/>
      <c r="DT299" s="71"/>
      <c r="DU299" s="71"/>
      <c r="DV299" s="71"/>
      <c r="DW299" s="71"/>
      <c r="DX299" s="71"/>
      <c r="DY299" s="71"/>
      <c r="DZ299" s="71"/>
      <c r="EA299" s="71"/>
      <c r="EB299" s="71"/>
      <c r="EC299" s="71"/>
      <c r="ED299" s="71"/>
      <c r="EE299" s="71"/>
      <c r="EF299" s="71"/>
      <c r="EG299" s="71"/>
      <c r="EH299" s="71"/>
      <c r="EI299" s="71"/>
      <c r="EJ299" s="71"/>
      <c r="EK299" s="71"/>
      <c r="EL299" s="71"/>
      <c r="EM299" s="71"/>
      <c r="EN299" s="71"/>
    </row>
    <row r="300" spans="13:144" s="67" customFormat="1" ht="14.25" customHeight="1" x14ac:dyDescent="0.2">
      <c r="M300" s="66"/>
      <c r="N300" s="66"/>
      <c r="AD300" s="68"/>
      <c r="AE300" s="68"/>
      <c r="AF300" s="66"/>
      <c r="AG300" s="66"/>
      <c r="AO300" s="171"/>
      <c r="AP300" s="171"/>
      <c r="AQ300" s="171"/>
      <c r="AR300" s="69"/>
      <c r="AS300" s="70"/>
      <c r="AT300" s="70"/>
      <c r="AU300" s="70"/>
      <c r="AV300" s="70"/>
      <c r="AW300" s="70"/>
      <c r="AX300" s="70"/>
      <c r="AY300" s="70"/>
      <c r="AZ300" s="70"/>
      <c r="BA300" s="70"/>
      <c r="BD300" s="94"/>
      <c r="BE300" s="94"/>
      <c r="BF300" s="95"/>
      <c r="BG300" s="66"/>
      <c r="BJ300" s="66"/>
      <c r="BK300" s="66"/>
      <c r="CB300" s="66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  <c r="CT300" s="71"/>
      <c r="CU300" s="71"/>
      <c r="CV300" s="71"/>
      <c r="CW300" s="71"/>
      <c r="CX300" s="71"/>
      <c r="CY300" s="71"/>
      <c r="CZ300" s="71"/>
      <c r="DA300" s="71"/>
      <c r="DB300" s="71"/>
      <c r="DC300" s="71"/>
      <c r="DD300" s="71"/>
      <c r="DE300" s="71"/>
      <c r="DF300" s="71"/>
      <c r="DG300" s="71"/>
      <c r="DH300" s="71"/>
      <c r="DI300" s="71"/>
      <c r="DJ300" s="71"/>
      <c r="DK300" s="71"/>
      <c r="DL300" s="71"/>
      <c r="DM300" s="71"/>
      <c r="DN300" s="71"/>
      <c r="DO300" s="71"/>
      <c r="DP300" s="71"/>
      <c r="DQ300" s="71"/>
      <c r="DR300" s="71"/>
      <c r="DS300" s="71"/>
      <c r="DT300" s="71"/>
      <c r="DU300" s="71"/>
      <c r="DV300" s="71"/>
      <c r="DW300" s="71"/>
      <c r="DX300" s="71"/>
      <c r="DY300" s="71"/>
      <c r="DZ300" s="71"/>
      <c r="EA300" s="71"/>
      <c r="EB300" s="71"/>
      <c r="EC300" s="71"/>
      <c r="ED300" s="71"/>
      <c r="EE300" s="71"/>
      <c r="EF300" s="71"/>
      <c r="EG300" s="71"/>
      <c r="EH300" s="71"/>
      <c r="EI300" s="71"/>
      <c r="EJ300" s="71"/>
      <c r="EK300" s="71"/>
      <c r="EL300" s="71"/>
      <c r="EM300" s="71"/>
      <c r="EN300" s="71"/>
    </row>
    <row r="301" spans="13:144" s="67" customFormat="1" ht="14.25" customHeight="1" x14ac:dyDescent="0.2">
      <c r="M301" s="66"/>
      <c r="N301" s="66"/>
      <c r="AD301" s="68"/>
      <c r="AE301" s="68"/>
      <c r="AF301" s="66"/>
      <c r="AG301" s="66"/>
      <c r="AO301" s="171"/>
      <c r="AP301" s="171"/>
      <c r="AQ301" s="171"/>
      <c r="AR301" s="69"/>
      <c r="AS301" s="70"/>
      <c r="AT301" s="70"/>
      <c r="AU301" s="70"/>
      <c r="AV301" s="70"/>
      <c r="AW301" s="70"/>
      <c r="AX301" s="70"/>
      <c r="AY301" s="70"/>
      <c r="AZ301" s="70"/>
      <c r="BA301" s="70"/>
      <c r="BD301" s="94"/>
      <c r="BE301" s="94"/>
      <c r="BF301" s="95"/>
      <c r="BG301" s="66"/>
      <c r="BJ301" s="66"/>
      <c r="BK301" s="66"/>
      <c r="CB301" s="66"/>
      <c r="CC301" s="71"/>
      <c r="CD301" s="71"/>
      <c r="CE301" s="71"/>
      <c r="CF301" s="71"/>
      <c r="CG301" s="71"/>
      <c r="CH301" s="71"/>
      <c r="CI301" s="71"/>
      <c r="CJ301" s="71"/>
      <c r="CK301" s="71"/>
      <c r="CL301" s="71"/>
      <c r="CM301" s="71"/>
      <c r="CN301" s="71"/>
      <c r="CO301" s="71"/>
      <c r="CP301" s="71"/>
      <c r="CQ301" s="71"/>
      <c r="CR301" s="71"/>
      <c r="CS301" s="71"/>
      <c r="CT301" s="71"/>
      <c r="CU301" s="71"/>
      <c r="CV301" s="71"/>
      <c r="CW301" s="71"/>
      <c r="CX301" s="71"/>
      <c r="CY301" s="71"/>
      <c r="CZ301" s="71"/>
      <c r="DA301" s="71"/>
      <c r="DB301" s="71"/>
      <c r="DC301" s="71"/>
      <c r="DD301" s="71"/>
      <c r="DE301" s="71"/>
      <c r="DF301" s="71"/>
      <c r="DG301" s="71"/>
      <c r="DH301" s="71"/>
      <c r="DI301" s="71"/>
      <c r="DJ301" s="71"/>
      <c r="DK301" s="71"/>
      <c r="DL301" s="71"/>
      <c r="DM301" s="71"/>
      <c r="DN301" s="71"/>
      <c r="DO301" s="71"/>
      <c r="DP301" s="71"/>
      <c r="DQ301" s="71"/>
      <c r="DR301" s="71"/>
      <c r="DS301" s="71"/>
      <c r="DT301" s="71"/>
      <c r="DU301" s="71"/>
      <c r="DV301" s="71"/>
      <c r="DW301" s="71"/>
      <c r="DX301" s="71"/>
      <c r="DY301" s="71"/>
      <c r="DZ301" s="71"/>
      <c r="EA301" s="71"/>
      <c r="EB301" s="71"/>
      <c r="EC301" s="71"/>
      <c r="ED301" s="71"/>
      <c r="EE301" s="71"/>
      <c r="EF301" s="71"/>
      <c r="EG301" s="71"/>
      <c r="EH301" s="71"/>
      <c r="EI301" s="71"/>
      <c r="EJ301" s="71"/>
      <c r="EK301" s="71"/>
      <c r="EL301" s="71"/>
      <c r="EM301" s="71"/>
      <c r="EN301" s="71"/>
    </row>
    <row r="302" spans="13:144" s="67" customFormat="1" ht="14.25" customHeight="1" x14ac:dyDescent="0.2">
      <c r="M302" s="66"/>
      <c r="N302" s="66"/>
      <c r="AD302" s="68"/>
      <c r="AE302" s="68"/>
      <c r="AF302" s="66"/>
      <c r="AG302" s="66"/>
      <c r="AO302" s="171"/>
      <c r="AP302" s="171"/>
      <c r="AQ302" s="171"/>
      <c r="AR302" s="69"/>
      <c r="AS302" s="70"/>
      <c r="AT302" s="70"/>
      <c r="AU302" s="70"/>
      <c r="AV302" s="70"/>
      <c r="AW302" s="70"/>
      <c r="AX302" s="70"/>
      <c r="AY302" s="70"/>
      <c r="AZ302" s="70"/>
      <c r="BA302" s="70"/>
      <c r="BD302" s="94"/>
      <c r="BE302" s="94"/>
      <c r="BF302" s="95"/>
      <c r="BG302" s="66"/>
      <c r="BJ302" s="66"/>
      <c r="BK302" s="66"/>
      <c r="CB302" s="66"/>
      <c r="CC302" s="71"/>
      <c r="CD302" s="71"/>
      <c r="CE302" s="71"/>
      <c r="CF302" s="71"/>
      <c r="CG302" s="71"/>
      <c r="CH302" s="71"/>
      <c r="CI302" s="71"/>
      <c r="CJ302" s="71"/>
      <c r="CK302" s="71"/>
      <c r="CL302" s="71"/>
      <c r="CM302" s="71"/>
      <c r="CN302" s="71"/>
      <c r="CO302" s="71"/>
      <c r="CP302" s="71"/>
      <c r="CQ302" s="71"/>
      <c r="CR302" s="71"/>
      <c r="CS302" s="71"/>
      <c r="CT302" s="71"/>
      <c r="CU302" s="71"/>
      <c r="CV302" s="71"/>
      <c r="CW302" s="71"/>
      <c r="CX302" s="71"/>
      <c r="CY302" s="71"/>
      <c r="CZ302" s="71"/>
      <c r="DA302" s="71"/>
      <c r="DB302" s="71"/>
      <c r="DC302" s="71"/>
      <c r="DD302" s="71"/>
      <c r="DE302" s="71"/>
      <c r="DF302" s="71"/>
      <c r="DG302" s="71"/>
      <c r="DH302" s="71"/>
      <c r="DI302" s="71"/>
      <c r="DJ302" s="71"/>
      <c r="DK302" s="71"/>
      <c r="DL302" s="71"/>
      <c r="DM302" s="71"/>
      <c r="DN302" s="71"/>
      <c r="DO302" s="71"/>
      <c r="DP302" s="71"/>
      <c r="DQ302" s="71"/>
      <c r="DR302" s="71"/>
      <c r="DS302" s="71"/>
      <c r="DT302" s="71"/>
      <c r="DU302" s="71"/>
      <c r="DV302" s="71"/>
      <c r="DW302" s="71"/>
      <c r="DX302" s="71"/>
      <c r="DY302" s="71"/>
      <c r="DZ302" s="71"/>
      <c r="EA302" s="71"/>
      <c r="EB302" s="71"/>
      <c r="EC302" s="71"/>
      <c r="ED302" s="71"/>
      <c r="EE302" s="71"/>
      <c r="EF302" s="71"/>
      <c r="EG302" s="71"/>
      <c r="EH302" s="71"/>
      <c r="EI302" s="71"/>
      <c r="EJ302" s="71"/>
      <c r="EK302" s="71"/>
      <c r="EL302" s="71"/>
      <c r="EM302" s="71"/>
      <c r="EN302" s="71"/>
    </row>
    <row r="303" spans="13:144" s="67" customFormat="1" ht="14.25" customHeight="1" x14ac:dyDescent="0.2">
      <c r="M303" s="66"/>
      <c r="N303" s="66"/>
      <c r="AD303" s="68"/>
      <c r="AE303" s="68"/>
      <c r="AF303" s="66"/>
      <c r="AG303" s="66"/>
      <c r="AO303" s="171"/>
      <c r="AP303" s="171"/>
      <c r="AQ303" s="171"/>
      <c r="AR303" s="69"/>
      <c r="AS303" s="70"/>
      <c r="AT303" s="70"/>
      <c r="AU303" s="70"/>
      <c r="AV303" s="70"/>
      <c r="AW303" s="70"/>
      <c r="AX303" s="70"/>
      <c r="AY303" s="70"/>
      <c r="AZ303" s="70"/>
      <c r="BA303" s="70"/>
      <c r="BD303" s="94"/>
      <c r="BE303" s="94"/>
      <c r="BF303" s="95"/>
      <c r="BG303" s="66"/>
      <c r="BJ303" s="66"/>
      <c r="BK303" s="66"/>
      <c r="CB303" s="66"/>
      <c r="CC303" s="71"/>
      <c r="CD303" s="71"/>
      <c r="CE303" s="71"/>
      <c r="CF303" s="71"/>
      <c r="CG303" s="71"/>
      <c r="CH303" s="71"/>
      <c r="CI303" s="71"/>
      <c r="CJ303" s="71"/>
      <c r="CK303" s="71"/>
      <c r="CL303" s="71"/>
      <c r="CM303" s="71"/>
      <c r="CN303" s="71"/>
      <c r="CO303" s="71"/>
      <c r="CP303" s="71"/>
      <c r="CQ303" s="71"/>
      <c r="CR303" s="71"/>
      <c r="CS303" s="71"/>
      <c r="CT303" s="71"/>
      <c r="CU303" s="71"/>
      <c r="CV303" s="71"/>
      <c r="CW303" s="71"/>
      <c r="CX303" s="71"/>
      <c r="CY303" s="71"/>
      <c r="CZ303" s="71"/>
      <c r="DA303" s="71"/>
      <c r="DB303" s="71"/>
      <c r="DC303" s="71"/>
      <c r="DD303" s="71"/>
      <c r="DE303" s="71"/>
      <c r="DF303" s="71"/>
      <c r="DG303" s="71"/>
      <c r="DH303" s="71"/>
      <c r="DI303" s="71"/>
      <c r="DJ303" s="71"/>
      <c r="DK303" s="71"/>
      <c r="DL303" s="71"/>
      <c r="DM303" s="71"/>
      <c r="DN303" s="71"/>
      <c r="DO303" s="71"/>
      <c r="DP303" s="71"/>
      <c r="DQ303" s="71"/>
      <c r="DR303" s="71"/>
      <c r="DS303" s="71"/>
      <c r="DT303" s="71"/>
      <c r="DU303" s="71"/>
      <c r="DV303" s="71"/>
      <c r="DW303" s="71"/>
      <c r="DX303" s="71"/>
      <c r="DY303" s="71"/>
      <c r="DZ303" s="71"/>
      <c r="EA303" s="71"/>
      <c r="EB303" s="71"/>
      <c r="EC303" s="71"/>
      <c r="ED303" s="71"/>
      <c r="EE303" s="71"/>
      <c r="EF303" s="71"/>
      <c r="EG303" s="71"/>
      <c r="EH303" s="71"/>
      <c r="EI303" s="71"/>
      <c r="EJ303" s="71"/>
      <c r="EK303" s="71"/>
      <c r="EL303" s="71"/>
      <c r="EM303" s="71"/>
      <c r="EN303" s="71"/>
    </row>
    <row r="304" spans="13:144" s="67" customFormat="1" ht="14.25" customHeight="1" x14ac:dyDescent="0.2">
      <c r="M304" s="66"/>
      <c r="N304" s="66"/>
      <c r="AD304" s="68"/>
      <c r="AE304" s="68"/>
      <c r="AF304" s="66"/>
      <c r="AG304" s="66"/>
      <c r="AO304" s="171"/>
      <c r="AP304" s="171"/>
      <c r="AQ304" s="171"/>
      <c r="AR304" s="69"/>
      <c r="AS304" s="70"/>
      <c r="AT304" s="70"/>
      <c r="AU304" s="70"/>
      <c r="AV304" s="70"/>
      <c r="AW304" s="70"/>
      <c r="AX304" s="70"/>
      <c r="AY304" s="70"/>
      <c r="AZ304" s="70"/>
      <c r="BA304" s="70"/>
      <c r="BD304" s="94"/>
      <c r="BE304" s="94"/>
      <c r="BF304" s="95"/>
      <c r="BG304" s="66"/>
      <c r="BJ304" s="66"/>
      <c r="BK304" s="66"/>
      <c r="CB304" s="66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  <c r="CT304" s="71"/>
      <c r="CU304" s="71"/>
      <c r="CV304" s="71"/>
      <c r="CW304" s="71"/>
      <c r="CX304" s="71"/>
      <c r="CY304" s="71"/>
      <c r="CZ304" s="71"/>
      <c r="DA304" s="71"/>
      <c r="DB304" s="71"/>
      <c r="DC304" s="71"/>
      <c r="DD304" s="71"/>
      <c r="DE304" s="71"/>
      <c r="DF304" s="71"/>
      <c r="DG304" s="71"/>
      <c r="DH304" s="71"/>
      <c r="DI304" s="71"/>
      <c r="DJ304" s="71"/>
      <c r="DK304" s="71"/>
      <c r="DL304" s="71"/>
      <c r="DM304" s="71"/>
      <c r="DN304" s="71"/>
      <c r="DO304" s="71"/>
      <c r="DP304" s="71"/>
      <c r="DQ304" s="71"/>
      <c r="DR304" s="71"/>
      <c r="DS304" s="71"/>
      <c r="DT304" s="71"/>
      <c r="DU304" s="71"/>
      <c r="DV304" s="71"/>
      <c r="DW304" s="71"/>
      <c r="DX304" s="71"/>
      <c r="DY304" s="71"/>
      <c r="DZ304" s="71"/>
      <c r="EA304" s="71"/>
      <c r="EB304" s="71"/>
      <c r="EC304" s="71"/>
      <c r="ED304" s="71"/>
      <c r="EE304" s="71"/>
      <c r="EF304" s="71"/>
      <c r="EG304" s="71"/>
      <c r="EH304" s="71"/>
      <c r="EI304" s="71"/>
      <c r="EJ304" s="71"/>
      <c r="EK304" s="71"/>
      <c r="EL304" s="71"/>
      <c r="EM304" s="71"/>
      <c r="EN304" s="71"/>
    </row>
    <row r="305" spans="13:144" s="67" customFormat="1" ht="14.25" customHeight="1" x14ac:dyDescent="0.2">
      <c r="M305" s="66"/>
      <c r="N305" s="66"/>
      <c r="AD305" s="68"/>
      <c r="AE305" s="68"/>
      <c r="AF305" s="66"/>
      <c r="AG305" s="66"/>
      <c r="AO305" s="171"/>
      <c r="AP305" s="171"/>
      <c r="AQ305" s="171"/>
      <c r="AR305" s="69"/>
      <c r="AS305" s="70"/>
      <c r="AT305" s="70"/>
      <c r="AU305" s="70"/>
      <c r="AV305" s="70"/>
      <c r="AW305" s="70"/>
      <c r="AX305" s="70"/>
      <c r="AY305" s="70"/>
      <c r="AZ305" s="70"/>
      <c r="BA305" s="70"/>
      <c r="BD305" s="94"/>
      <c r="BE305" s="94"/>
      <c r="BF305" s="95"/>
      <c r="BG305" s="66"/>
      <c r="BJ305" s="66"/>
      <c r="BK305" s="66"/>
      <c r="CB305" s="66"/>
      <c r="CC305" s="71"/>
      <c r="CD305" s="71"/>
      <c r="CE305" s="71"/>
      <c r="CF305" s="71"/>
      <c r="CG305" s="71"/>
      <c r="CH305" s="71"/>
      <c r="CI305" s="71"/>
      <c r="CJ305" s="71"/>
      <c r="CK305" s="71"/>
      <c r="CL305" s="71"/>
      <c r="CM305" s="71"/>
      <c r="CN305" s="71"/>
      <c r="CO305" s="71"/>
      <c r="CP305" s="71"/>
      <c r="CQ305" s="71"/>
      <c r="CR305" s="71"/>
      <c r="CS305" s="71"/>
      <c r="CT305" s="71"/>
      <c r="CU305" s="71"/>
      <c r="CV305" s="71"/>
      <c r="CW305" s="71"/>
      <c r="CX305" s="71"/>
      <c r="CY305" s="71"/>
      <c r="CZ305" s="71"/>
      <c r="DA305" s="71"/>
      <c r="DB305" s="71"/>
      <c r="DC305" s="71"/>
      <c r="DD305" s="71"/>
      <c r="DE305" s="71"/>
      <c r="DF305" s="71"/>
      <c r="DG305" s="71"/>
      <c r="DH305" s="71"/>
      <c r="DI305" s="71"/>
      <c r="DJ305" s="71"/>
      <c r="DK305" s="71"/>
      <c r="DL305" s="71"/>
      <c r="DM305" s="71"/>
      <c r="DN305" s="71"/>
      <c r="DO305" s="71"/>
      <c r="DP305" s="71"/>
      <c r="DQ305" s="71"/>
      <c r="DR305" s="71"/>
      <c r="DS305" s="71"/>
      <c r="DT305" s="71"/>
      <c r="DU305" s="71"/>
      <c r="DV305" s="71"/>
      <c r="DW305" s="71"/>
      <c r="DX305" s="71"/>
      <c r="DY305" s="71"/>
      <c r="DZ305" s="71"/>
      <c r="EA305" s="71"/>
      <c r="EB305" s="71"/>
      <c r="EC305" s="71"/>
      <c r="ED305" s="71"/>
      <c r="EE305" s="71"/>
      <c r="EF305" s="71"/>
      <c r="EG305" s="71"/>
      <c r="EH305" s="71"/>
      <c r="EI305" s="71"/>
      <c r="EJ305" s="71"/>
      <c r="EK305" s="71"/>
      <c r="EL305" s="71"/>
      <c r="EM305" s="71"/>
      <c r="EN305" s="71"/>
    </row>
    <row r="306" spans="13:144" s="67" customFormat="1" ht="14.25" customHeight="1" x14ac:dyDescent="0.2">
      <c r="M306" s="66"/>
      <c r="N306" s="66"/>
      <c r="AD306" s="68"/>
      <c r="AE306" s="68"/>
      <c r="AF306" s="66"/>
      <c r="AG306" s="66"/>
      <c r="AO306" s="171"/>
      <c r="AP306" s="171"/>
      <c r="AQ306" s="171"/>
      <c r="AR306" s="69"/>
      <c r="AS306" s="70"/>
      <c r="AT306" s="70"/>
      <c r="AU306" s="70"/>
      <c r="AV306" s="70"/>
      <c r="AW306" s="70"/>
      <c r="AX306" s="70"/>
      <c r="AY306" s="70"/>
      <c r="AZ306" s="70"/>
      <c r="BA306" s="70"/>
      <c r="BD306" s="94"/>
      <c r="BE306" s="94"/>
      <c r="BF306" s="95"/>
      <c r="BG306" s="66"/>
      <c r="BJ306" s="66"/>
      <c r="BK306" s="66"/>
      <c r="CB306" s="66"/>
      <c r="CC306" s="71"/>
      <c r="CD306" s="71"/>
      <c r="CE306" s="71"/>
      <c r="CF306" s="71"/>
      <c r="CG306" s="71"/>
      <c r="CH306" s="71"/>
      <c r="CI306" s="71"/>
      <c r="CJ306" s="71"/>
      <c r="CK306" s="71"/>
      <c r="CL306" s="71"/>
      <c r="CM306" s="71"/>
      <c r="CN306" s="71"/>
      <c r="CO306" s="71"/>
      <c r="CP306" s="71"/>
      <c r="CQ306" s="71"/>
      <c r="CR306" s="71"/>
      <c r="CS306" s="71"/>
      <c r="CT306" s="71"/>
      <c r="CU306" s="71"/>
      <c r="CV306" s="71"/>
      <c r="CW306" s="71"/>
      <c r="CX306" s="71"/>
      <c r="CY306" s="71"/>
      <c r="CZ306" s="71"/>
      <c r="DA306" s="71"/>
      <c r="DB306" s="71"/>
      <c r="DC306" s="71"/>
      <c r="DD306" s="71"/>
      <c r="DE306" s="71"/>
      <c r="DF306" s="71"/>
      <c r="DG306" s="71"/>
      <c r="DH306" s="71"/>
      <c r="DI306" s="71"/>
      <c r="DJ306" s="71"/>
      <c r="DK306" s="71"/>
      <c r="DL306" s="71"/>
      <c r="DM306" s="71"/>
      <c r="DN306" s="71"/>
      <c r="DO306" s="71"/>
      <c r="DP306" s="71"/>
      <c r="DQ306" s="71"/>
      <c r="DR306" s="71"/>
      <c r="DS306" s="71"/>
      <c r="DT306" s="71"/>
      <c r="DU306" s="71"/>
      <c r="DV306" s="71"/>
      <c r="DW306" s="71"/>
      <c r="DX306" s="71"/>
      <c r="DY306" s="71"/>
      <c r="DZ306" s="71"/>
      <c r="EA306" s="71"/>
      <c r="EB306" s="71"/>
      <c r="EC306" s="71"/>
      <c r="ED306" s="71"/>
      <c r="EE306" s="71"/>
      <c r="EF306" s="71"/>
      <c r="EG306" s="71"/>
      <c r="EH306" s="71"/>
      <c r="EI306" s="71"/>
      <c r="EJ306" s="71"/>
      <c r="EK306" s="71"/>
      <c r="EL306" s="71"/>
      <c r="EM306" s="71"/>
      <c r="EN306" s="71"/>
    </row>
    <row r="307" spans="13:144" s="67" customFormat="1" ht="14.25" customHeight="1" x14ac:dyDescent="0.2">
      <c r="M307" s="66"/>
      <c r="N307" s="66"/>
      <c r="AD307" s="68"/>
      <c r="AE307" s="68"/>
      <c r="AF307" s="66"/>
      <c r="AG307" s="66"/>
      <c r="AO307" s="171"/>
      <c r="AP307" s="171"/>
      <c r="AQ307" s="171"/>
      <c r="AR307" s="69"/>
      <c r="AS307" s="70"/>
      <c r="AT307" s="70"/>
      <c r="AU307" s="70"/>
      <c r="AV307" s="70"/>
      <c r="AW307" s="70"/>
      <c r="AX307" s="70"/>
      <c r="AY307" s="70"/>
      <c r="AZ307" s="70"/>
      <c r="BA307" s="70"/>
      <c r="BD307" s="94"/>
      <c r="BE307" s="94"/>
      <c r="BF307" s="95"/>
      <c r="BG307" s="66"/>
      <c r="BJ307" s="66"/>
      <c r="BK307" s="66"/>
      <c r="CB307" s="66"/>
      <c r="CC307" s="71"/>
      <c r="CD307" s="71"/>
      <c r="CE307" s="71"/>
      <c r="CF307" s="71"/>
      <c r="CG307" s="71"/>
      <c r="CH307" s="71"/>
      <c r="CI307" s="71"/>
      <c r="CJ307" s="71"/>
      <c r="CK307" s="71"/>
      <c r="CL307" s="71"/>
      <c r="CM307" s="71"/>
      <c r="CN307" s="71"/>
      <c r="CO307" s="71"/>
      <c r="CP307" s="71"/>
      <c r="CQ307" s="71"/>
      <c r="CR307" s="71"/>
      <c r="CS307" s="71"/>
      <c r="CT307" s="71"/>
      <c r="CU307" s="71"/>
      <c r="CV307" s="71"/>
      <c r="CW307" s="71"/>
      <c r="CX307" s="71"/>
      <c r="CY307" s="71"/>
      <c r="CZ307" s="71"/>
      <c r="DA307" s="71"/>
      <c r="DB307" s="71"/>
      <c r="DC307" s="71"/>
      <c r="DD307" s="71"/>
      <c r="DE307" s="71"/>
      <c r="DF307" s="71"/>
      <c r="DG307" s="71"/>
      <c r="DH307" s="71"/>
      <c r="DI307" s="71"/>
      <c r="DJ307" s="71"/>
      <c r="DK307" s="71"/>
      <c r="DL307" s="71"/>
      <c r="DM307" s="71"/>
      <c r="DN307" s="71"/>
      <c r="DO307" s="71"/>
      <c r="DP307" s="71"/>
      <c r="DQ307" s="71"/>
      <c r="DR307" s="71"/>
      <c r="DS307" s="71"/>
      <c r="DT307" s="71"/>
      <c r="DU307" s="71"/>
      <c r="DV307" s="71"/>
      <c r="DW307" s="71"/>
      <c r="DX307" s="71"/>
      <c r="DY307" s="71"/>
      <c r="DZ307" s="71"/>
      <c r="EA307" s="71"/>
      <c r="EB307" s="71"/>
      <c r="EC307" s="71"/>
      <c r="ED307" s="71"/>
      <c r="EE307" s="71"/>
      <c r="EF307" s="71"/>
      <c r="EG307" s="71"/>
      <c r="EH307" s="71"/>
      <c r="EI307" s="71"/>
      <c r="EJ307" s="71"/>
      <c r="EK307" s="71"/>
      <c r="EL307" s="71"/>
      <c r="EM307" s="71"/>
      <c r="EN307" s="71"/>
    </row>
    <row r="308" spans="13:144" s="67" customFormat="1" ht="14.25" customHeight="1" x14ac:dyDescent="0.2">
      <c r="M308" s="66"/>
      <c r="N308" s="66"/>
      <c r="AD308" s="68"/>
      <c r="AE308" s="68"/>
      <c r="AF308" s="66"/>
      <c r="AG308" s="66"/>
      <c r="AO308" s="171"/>
      <c r="AP308" s="171"/>
      <c r="AQ308" s="171"/>
      <c r="AR308" s="69"/>
      <c r="AS308" s="70"/>
      <c r="AT308" s="70"/>
      <c r="AU308" s="70"/>
      <c r="AV308" s="70"/>
      <c r="AW308" s="70"/>
      <c r="AX308" s="70"/>
      <c r="AY308" s="70"/>
      <c r="AZ308" s="70"/>
      <c r="BA308" s="70"/>
      <c r="BD308" s="94"/>
      <c r="BE308" s="94"/>
      <c r="BF308" s="95"/>
      <c r="BG308" s="66"/>
      <c r="BJ308" s="66"/>
      <c r="BK308" s="66"/>
      <c r="CB308" s="66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  <c r="CT308" s="71"/>
      <c r="CU308" s="71"/>
      <c r="CV308" s="71"/>
      <c r="CW308" s="71"/>
      <c r="CX308" s="71"/>
      <c r="CY308" s="71"/>
      <c r="CZ308" s="71"/>
      <c r="DA308" s="71"/>
      <c r="DB308" s="71"/>
      <c r="DC308" s="71"/>
      <c r="DD308" s="71"/>
      <c r="DE308" s="71"/>
      <c r="DF308" s="71"/>
      <c r="DG308" s="71"/>
      <c r="DH308" s="71"/>
      <c r="DI308" s="71"/>
      <c r="DJ308" s="71"/>
      <c r="DK308" s="71"/>
      <c r="DL308" s="71"/>
      <c r="DM308" s="71"/>
      <c r="DN308" s="71"/>
      <c r="DO308" s="71"/>
      <c r="DP308" s="71"/>
      <c r="DQ308" s="71"/>
      <c r="DR308" s="71"/>
      <c r="DS308" s="71"/>
      <c r="DT308" s="71"/>
      <c r="DU308" s="71"/>
      <c r="DV308" s="71"/>
      <c r="DW308" s="71"/>
      <c r="DX308" s="71"/>
      <c r="DY308" s="71"/>
      <c r="DZ308" s="71"/>
      <c r="EA308" s="71"/>
      <c r="EB308" s="71"/>
      <c r="EC308" s="71"/>
      <c r="ED308" s="71"/>
      <c r="EE308" s="71"/>
      <c r="EF308" s="71"/>
      <c r="EG308" s="71"/>
      <c r="EH308" s="71"/>
      <c r="EI308" s="71"/>
      <c r="EJ308" s="71"/>
      <c r="EK308" s="71"/>
      <c r="EL308" s="71"/>
      <c r="EM308" s="71"/>
      <c r="EN308" s="71"/>
    </row>
    <row r="309" spans="13:144" s="67" customFormat="1" ht="14.25" customHeight="1" x14ac:dyDescent="0.2">
      <c r="M309" s="66"/>
      <c r="N309" s="66"/>
      <c r="AD309" s="68"/>
      <c r="AE309" s="68"/>
      <c r="AF309" s="66"/>
      <c r="AG309" s="66"/>
      <c r="AO309" s="171"/>
      <c r="AP309" s="171"/>
      <c r="AQ309" s="171"/>
      <c r="AR309" s="69"/>
      <c r="AS309" s="70"/>
      <c r="AT309" s="70"/>
      <c r="AU309" s="70"/>
      <c r="AV309" s="70"/>
      <c r="AW309" s="70"/>
      <c r="AX309" s="70"/>
      <c r="AY309" s="70"/>
      <c r="AZ309" s="70"/>
      <c r="BA309" s="70"/>
      <c r="BD309" s="94"/>
      <c r="BE309" s="94"/>
      <c r="BF309" s="95"/>
      <c r="BG309" s="66"/>
      <c r="BJ309" s="66"/>
      <c r="BK309" s="66"/>
      <c r="CB309" s="66"/>
      <c r="CC309" s="71"/>
      <c r="CD309" s="71"/>
      <c r="CE309" s="71"/>
      <c r="CF309" s="71"/>
      <c r="CG309" s="71"/>
      <c r="CH309" s="71"/>
      <c r="CI309" s="71"/>
      <c r="CJ309" s="71"/>
      <c r="CK309" s="71"/>
      <c r="CL309" s="71"/>
      <c r="CM309" s="71"/>
      <c r="CN309" s="71"/>
      <c r="CO309" s="71"/>
      <c r="CP309" s="71"/>
      <c r="CQ309" s="71"/>
      <c r="CR309" s="71"/>
      <c r="CS309" s="71"/>
      <c r="CT309" s="71"/>
      <c r="CU309" s="71"/>
      <c r="CV309" s="71"/>
      <c r="CW309" s="71"/>
      <c r="CX309" s="71"/>
      <c r="CY309" s="71"/>
      <c r="CZ309" s="71"/>
      <c r="DA309" s="71"/>
      <c r="DB309" s="71"/>
      <c r="DC309" s="71"/>
      <c r="DD309" s="71"/>
      <c r="DE309" s="71"/>
      <c r="DF309" s="71"/>
      <c r="DG309" s="71"/>
      <c r="DH309" s="71"/>
      <c r="DI309" s="71"/>
      <c r="DJ309" s="71"/>
      <c r="DK309" s="71"/>
      <c r="DL309" s="71"/>
      <c r="DM309" s="71"/>
      <c r="DN309" s="71"/>
      <c r="DO309" s="71"/>
      <c r="DP309" s="71"/>
      <c r="DQ309" s="71"/>
      <c r="DR309" s="71"/>
      <c r="DS309" s="71"/>
      <c r="DT309" s="71"/>
      <c r="DU309" s="71"/>
      <c r="DV309" s="71"/>
      <c r="DW309" s="71"/>
      <c r="DX309" s="71"/>
      <c r="DY309" s="71"/>
      <c r="DZ309" s="71"/>
      <c r="EA309" s="71"/>
      <c r="EB309" s="71"/>
      <c r="EC309" s="71"/>
      <c r="ED309" s="71"/>
      <c r="EE309" s="71"/>
      <c r="EF309" s="71"/>
      <c r="EG309" s="71"/>
      <c r="EH309" s="71"/>
      <c r="EI309" s="71"/>
      <c r="EJ309" s="71"/>
      <c r="EK309" s="71"/>
      <c r="EL309" s="71"/>
      <c r="EM309" s="71"/>
      <c r="EN309" s="71"/>
    </row>
    <row r="310" spans="13:144" s="67" customFormat="1" ht="14.25" customHeight="1" x14ac:dyDescent="0.2">
      <c r="M310" s="66"/>
      <c r="N310" s="66"/>
      <c r="AD310" s="68"/>
      <c r="AE310" s="68"/>
      <c r="AF310" s="66"/>
      <c r="AG310" s="66"/>
      <c r="AO310" s="171"/>
      <c r="AP310" s="171"/>
      <c r="AQ310" s="171"/>
      <c r="AR310" s="69"/>
      <c r="AS310" s="70"/>
      <c r="AT310" s="70"/>
      <c r="AU310" s="70"/>
      <c r="AV310" s="70"/>
      <c r="AW310" s="70"/>
      <c r="AX310" s="70"/>
      <c r="AY310" s="70"/>
      <c r="AZ310" s="70"/>
      <c r="BA310" s="70"/>
      <c r="BD310" s="94"/>
      <c r="BE310" s="94"/>
      <c r="BF310" s="95"/>
      <c r="BG310" s="66"/>
      <c r="BJ310" s="66"/>
      <c r="BK310" s="66"/>
      <c r="CB310" s="66"/>
      <c r="CC310" s="71"/>
      <c r="CD310" s="71"/>
      <c r="CE310" s="71"/>
      <c r="CF310" s="71"/>
      <c r="CG310" s="71"/>
      <c r="CH310" s="71"/>
      <c r="CI310" s="71"/>
      <c r="CJ310" s="71"/>
      <c r="CK310" s="71"/>
      <c r="CL310" s="71"/>
      <c r="CM310" s="71"/>
      <c r="CN310" s="71"/>
      <c r="CO310" s="71"/>
      <c r="CP310" s="71"/>
      <c r="CQ310" s="71"/>
      <c r="CR310" s="71"/>
      <c r="CS310" s="71"/>
      <c r="CT310" s="71"/>
      <c r="CU310" s="71"/>
      <c r="CV310" s="71"/>
      <c r="CW310" s="71"/>
      <c r="CX310" s="71"/>
      <c r="CY310" s="71"/>
      <c r="CZ310" s="71"/>
      <c r="DA310" s="71"/>
      <c r="DB310" s="71"/>
      <c r="DC310" s="71"/>
      <c r="DD310" s="71"/>
      <c r="DE310" s="71"/>
      <c r="DF310" s="71"/>
      <c r="DG310" s="71"/>
      <c r="DH310" s="71"/>
      <c r="DI310" s="71"/>
      <c r="DJ310" s="71"/>
      <c r="DK310" s="71"/>
      <c r="DL310" s="71"/>
      <c r="DM310" s="71"/>
      <c r="DN310" s="71"/>
      <c r="DO310" s="71"/>
      <c r="DP310" s="71"/>
      <c r="DQ310" s="71"/>
      <c r="DR310" s="71"/>
      <c r="DS310" s="71"/>
      <c r="DT310" s="71"/>
      <c r="DU310" s="71"/>
      <c r="DV310" s="71"/>
      <c r="DW310" s="71"/>
      <c r="DX310" s="71"/>
      <c r="DY310" s="71"/>
      <c r="DZ310" s="71"/>
      <c r="EA310" s="71"/>
      <c r="EB310" s="71"/>
      <c r="EC310" s="71"/>
      <c r="ED310" s="71"/>
      <c r="EE310" s="71"/>
      <c r="EF310" s="71"/>
      <c r="EG310" s="71"/>
      <c r="EH310" s="71"/>
      <c r="EI310" s="71"/>
      <c r="EJ310" s="71"/>
      <c r="EK310" s="71"/>
      <c r="EL310" s="71"/>
      <c r="EM310" s="71"/>
      <c r="EN310" s="71"/>
    </row>
    <row r="311" spans="13:144" s="67" customFormat="1" ht="14.25" customHeight="1" x14ac:dyDescent="0.2">
      <c r="M311" s="66"/>
      <c r="N311" s="66"/>
      <c r="AD311" s="68"/>
      <c r="AE311" s="68"/>
      <c r="AF311" s="66"/>
      <c r="AG311" s="66"/>
      <c r="AO311" s="171"/>
      <c r="AP311" s="171"/>
      <c r="AQ311" s="171"/>
      <c r="AR311" s="69"/>
      <c r="AS311" s="70"/>
      <c r="AT311" s="70"/>
      <c r="AU311" s="70"/>
      <c r="AV311" s="70"/>
      <c r="AW311" s="70"/>
      <c r="AX311" s="70"/>
      <c r="AY311" s="70"/>
      <c r="AZ311" s="70"/>
      <c r="BA311" s="70"/>
      <c r="BD311" s="94"/>
      <c r="BE311" s="94"/>
      <c r="BF311" s="95"/>
      <c r="BG311" s="66"/>
      <c r="BJ311" s="66"/>
      <c r="BK311" s="66"/>
      <c r="CB311" s="66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  <c r="CT311" s="71"/>
      <c r="CU311" s="71"/>
      <c r="CV311" s="71"/>
      <c r="CW311" s="71"/>
      <c r="CX311" s="71"/>
      <c r="CY311" s="71"/>
      <c r="CZ311" s="71"/>
      <c r="DA311" s="71"/>
      <c r="DB311" s="71"/>
      <c r="DC311" s="71"/>
      <c r="DD311" s="71"/>
      <c r="DE311" s="71"/>
      <c r="DF311" s="71"/>
      <c r="DG311" s="71"/>
      <c r="DH311" s="71"/>
      <c r="DI311" s="71"/>
      <c r="DJ311" s="71"/>
      <c r="DK311" s="71"/>
      <c r="DL311" s="71"/>
      <c r="DM311" s="71"/>
      <c r="DN311" s="71"/>
      <c r="DO311" s="71"/>
      <c r="DP311" s="71"/>
      <c r="DQ311" s="71"/>
      <c r="DR311" s="71"/>
      <c r="DS311" s="71"/>
      <c r="DT311" s="71"/>
      <c r="DU311" s="71"/>
      <c r="DV311" s="71"/>
      <c r="DW311" s="71"/>
      <c r="DX311" s="71"/>
      <c r="DY311" s="71"/>
      <c r="DZ311" s="71"/>
      <c r="EA311" s="71"/>
      <c r="EB311" s="71"/>
      <c r="EC311" s="71"/>
      <c r="ED311" s="71"/>
      <c r="EE311" s="71"/>
      <c r="EF311" s="71"/>
      <c r="EG311" s="71"/>
      <c r="EH311" s="71"/>
      <c r="EI311" s="71"/>
      <c r="EJ311" s="71"/>
      <c r="EK311" s="71"/>
      <c r="EL311" s="71"/>
      <c r="EM311" s="71"/>
      <c r="EN311" s="71"/>
    </row>
    <row r="312" spans="13:144" s="67" customFormat="1" ht="14.25" customHeight="1" x14ac:dyDescent="0.2">
      <c r="M312" s="66"/>
      <c r="N312" s="66"/>
      <c r="AD312" s="68"/>
      <c r="AE312" s="68"/>
      <c r="AF312" s="66"/>
      <c r="AG312" s="66"/>
      <c r="AO312" s="171"/>
      <c r="AP312" s="171"/>
      <c r="AQ312" s="171"/>
      <c r="AR312" s="69"/>
      <c r="AS312" s="70"/>
      <c r="AT312" s="70"/>
      <c r="AU312" s="70"/>
      <c r="AV312" s="70"/>
      <c r="AW312" s="70"/>
      <c r="AX312" s="70"/>
      <c r="AY312" s="70"/>
      <c r="AZ312" s="70"/>
      <c r="BA312" s="70"/>
      <c r="BD312" s="94"/>
      <c r="BE312" s="94"/>
      <c r="BF312" s="95"/>
      <c r="BG312" s="66"/>
      <c r="BJ312" s="66"/>
      <c r="BK312" s="66"/>
      <c r="CB312" s="66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  <c r="CR312" s="71"/>
      <c r="CS312" s="71"/>
      <c r="CT312" s="71"/>
      <c r="CU312" s="71"/>
      <c r="CV312" s="71"/>
      <c r="CW312" s="71"/>
      <c r="CX312" s="71"/>
      <c r="CY312" s="71"/>
      <c r="CZ312" s="71"/>
      <c r="DA312" s="71"/>
      <c r="DB312" s="71"/>
      <c r="DC312" s="71"/>
      <c r="DD312" s="71"/>
      <c r="DE312" s="71"/>
      <c r="DF312" s="71"/>
      <c r="DG312" s="71"/>
      <c r="DH312" s="71"/>
      <c r="DI312" s="71"/>
      <c r="DJ312" s="71"/>
      <c r="DK312" s="71"/>
      <c r="DL312" s="71"/>
      <c r="DM312" s="71"/>
      <c r="DN312" s="71"/>
      <c r="DO312" s="71"/>
      <c r="DP312" s="71"/>
      <c r="DQ312" s="71"/>
      <c r="DR312" s="71"/>
      <c r="DS312" s="71"/>
      <c r="DT312" s="71"/>
      <c r="DU312" s="71"/>
      <c r="DV312" s="71"/>
      <c r="DW312" s="71"/>
      <c r="DX312" s="71"/>
      <c r="DY312" s="71"/>
      <c r="DZ312" s="71"/>
      <c r="EA312" s="71"/>
      <c r="EB312" s="71"/>
      <c r="EC312" s="71"/>
      <c r="ED312" s="71"/>
      <c r="EE312" s="71"/>
      <c r="EF312" s="71"/>
      <c r="EG312" s="71"/>
      <c r="EH312" s="71"/>
      <c r="EI312" s="71"/>
      <c r="EJ312" s="71"/>
      <c r="EK312" s="71"/>
      <c r="EL312" s="71"/>
      <c r="EM312" s="71"/>
      <c r="EN312" s="71"/>
    </row>
    <row r="313" spans="13:144" s="67" customFormat="1" ht="14.25" customHeight="1" x14ac:dyDescent="0.2">
      <c r="M313" s="66"/>
      <c r="N313" s="66"/>
      <c r="AD313" s="68"/>
      <c r="AE313" s="68"/>
      <c r="AF313" s="66"/>
      <c r="AG313" s="66"/>
      <c r="AO313" s="171"/>
      <c r="AP313" s="171"/>
      <c r="AQ313" s="171"/>
      <c r="AR313" s="69"/>
      <c r="AS313" s="70"/>
      <c r="AT313" s="70"/>
      <c r="AU313" s="70"/>
      <c r="AV313" s="70"/>
      <c r="AW313" s="70"/>
      <c r="AX313" s="70"/>
      <c r="AY313" s="70"/>
      <c r="AZ313" s="70"/>
      <c r="BA313" s="70"/>
      <c r="BD313" s="94"/>
      <c r="BE313" s="94"/>
      <c r="BF313" s="95"/>
      <c r="BG313" s="66"/>
      <c r="BJ313" s="66"/>
      <c r="BK313" s="66"/>
      <c r="CB313" s="66"/>
      <c r="CC313" s="71"/>
      <c r="CD313" s="71"/>
      <c r="CE313" s="71"/>
      <c r="CF313" s="71"/>
      <c r="CG313" s="71"/>
      <c r="CH313" s="71"/>
      <c r="CI313" s="71"/>
      <c r="CJ313" s="71"/>
      <c r="CK313" s="71"/>
      <c r="CL313" s="71"/>
      <c r="CM313" s="71"/>
      <c r="CN313" s="71"/>
      <c r="CO313" s="71"/>
      <c r="CP313" s="71"/>
      <c r="CQ313" s="71"/>
      <c r="CR313" s="71"/>
      <c r="CS313" s="71"/>
      <c r="CT313" s="71"/>
      <c r="CU313" s="71"/>
      <c r="CV313" s="71"/>
      <c r="CW313" s="71"/>
      <c r="CX313" s="71"/>
      <c r="CY313" s="71"/>
      <c r="CZ313" s="71"/>
      <c r="DA313" s="71"/>
      <c r="DB313" s="71"/>
      <c r="DC313" s="71"/>
      <c r="DD313" s="71"/>
      <c r="DE313" s="71"/>
      <c r="DF313" s="71"/>
      <c r="DG313" s="71"/>
      <c r="DH313" s="71"/>
      <c r="DI313" s="71"/>
      <c r="DJ313" s="71"/>
      <c r="DK313" s="71"/>
      <c r="DL313" s="71"/>
      <c r="DM313" s="71"/>
      <c r="DN313" s="71"/>
      <c r="DO313" s="71"/>
      <c r="DP313" s="71"/>
      <c r="DQ313" s="71"/>
      <c r="DR313" s="71"/>
      <c r="DS313" s="71"/>
      <c r="DT313" s="71"/>
      <c r="DU313" s="71"/>
      <c r="DV313" s="71"/>
      <c r="DW313" s="71"/>
      <c r="DX313" s="71"/>
      <c r="DY313" s="71"/>
      <c r="DZ313" s="71"/>
      <c r="EA313" s="71"/>
      <c r="EB313" s="71"/>
      <c r="EC313" s="71"/>
      <c r="ED313" s="71"/>
      <c r="EE313" s="71"/>
      <c r="EF313" s="71"/>
      <c r="EG313" s="71"/>
      <c r="EH313" s="71"/>
      <c r="EI313" s="71"/>
      <c r="EJ313" s="71"/>
      <c r="EK313" s="71"/>
      <c r="EL313" s="71"/>
      <c r="EM313" s="71"/>
      <c r="EN313" s="71"/>
    </row>
    <row r="314" spans="13:144" s="67" customFormat="1" ht="14.25" customHeight="1" x14ac:dyDescent="0.2">
      <c r="M314" s="66"/>
      <c r="N314" s="66"/>
      <c r="AD314" s="68"/>
      <c r="AE314" s="68"/>
      <c r="AF314" s="66"/>
      <c r="AG314" s="66"/>
      <c r="AO314" s="171"/>
      <c r="AP314" s="171"/>
      <c r="AQ314" s="171"/>
      <c r="AR314" s="69"/>
      <c r="AS314" s="70"/>
      <c r="AT314" s="70"/>
      <c r="AU314" s="70"/>
      <c r="AV314" s="70"/>
      <c r="AW314" s="70"/>
      <c r="AX314" s="70"/>
      <c r="AY314" s="70"/>
      <c r="AZ314" s="70"/>
      <c r="BA314" s="70"/>
      <c r="BD314" s="94"/>
      <c r="BE314" s="94"/>
      <c r="BF314" s="95"/>
      <c r="BG314" s="66"/>
      <c r="BJ314" s="66"/>
      <c r="BK314" s="66"/>
      <c r="CB314" s="66"/>
      <c r="CC314" s="71"/>
      <c r="CD314" s="71"/>
      <c r="CE314" s="71"/>
      <c r="CF314" s="71"/>
      <c r="CG314" s="71"/>
      <c r="CH314" s="71"/>
      <c r="CI314" s="71"/>
      <c r="CJ314" s="71"/>
      <c r="CK314" s="71"/>
      <c r="CL314" s="71"/>
      <c r="CM314" s="71"/>
      <c r="CN314" s="71"/>
      <c r="CO314" s="71"/>
      <c r="CP314" s="71"/>
      <c r="CQ314" s="71"/>
      <c r="CR314" s="71"/>
      <c r="CS314" s="71"/>
      <c r="CT314" s="71"/>
      <c r="CU314" s="71"/>
      <c r="CV314" s="71"/>
      <c r="CW314" s="71"/>
      <c r="CX314" s="71"/>
      <c r="CY314" s="71"/>
      <c r="CZ314" s="71"/>
      <c r="DA314" s="71"/>
      <c r="DB314" s="71"/>
      <c r="DC314" s="71"/>
      <c r="DD314" s="71"/>
      <c r="DE314" s="71"/>
      <c r="DF314" s="71"/>
      <c r="DG314" s="71"/>
      <c r="DH314" s="71"/>
      <c r="DI314" s="71"/>
      <c r="DJ314" s="71"/>
      <c r="DK314" s="71"/>
      <c r="DL314" s="71"/>
      <c r="DM314" s="71"/>
      <c r="DN314" s="71"/>
      <c r="DO314" s="71"/>
      <c r="DP314" s="71"/>
      <c r="DQ314" s="71"/>
      <c r="DR314" s="71"/>
      <c r="DS314" s="71"/>
      <c r="DT314" s="71"/>
      <c r="DU314" s="71"/>
      <c r="DV314" s="71"/>
      <c r="DW314" s="71"/>
      <c r="DX314" s="71"/>
      <c r="DY314" s="71"/>
      <c r="DZ314" s="71"/>
      <c r="EA314" s="71"/>
      <c r="EB314" s="71"/>
      <c r="EC314" s="71"/>
      <c r="ED314" s="71"/>
      <c r="EE314" s="71"/>
      <c r="EF314" s="71"/>
      <c r="EG314" s="71"/>
      <c r="EH314" s="71"/>
      <c r="EI314" s="71"/>
      <c r="EJ314" s="71"/>
      <c r="EK314" s="71"/>
      <c r="EL314" s="71"/>
      <c r="EM314" s="71"/>
      <c r="EN314" s="71"/>
    </row>
    <row r="315" spans="13:144" s="67" customFormat="1" ht="14.25" customHeight="1" x14ac:dyDescent="0.2">
      <c r="M315" s="66"/>
      <c r="N315" s="66"/>
      <c r="AD315" s="68"/>
      <c r="AE315" s="68"/>
      <c r="AF315" s="66"/>
      <c r="AG315" s="66"/>
      <c r="AO315" s="171"/>
      <c r="AP315" s="171"/>
      <c r="AQ315" s="171"/>
      <c r="AR315" s="69"/>
      <c r="AS315" s="70"/>
      <c r="AT315" s="70"/>
      <c r="AU315" s="70"/>
      <c r="AV315" s="70"/>
      <c r="AW315" s="70"/>
      <c r="AX315" s="70"/>
      <c r="AY315" s="70"/>
      <c r="AZ315" s="70"/>
      <c r="BA315" s="70"/>
      <c r="BD315" s="94"/>
      <c r="BE315" s="94"/>
      <c r="BF315" s="95"/>
      <c r="BG315" s="66"/>
      <c r="BJ315" s="66"/>
      <c r="BK315" s="66"/>
      <c r="CB315" s="66"/>
      <c r="CC315" s="71"/>
      <c r="CD315" s="71"/>
      <c r="CE315" s="71"/>
      <c r="CF315" s="71"/>
      <c r="CG315" s="71"/>
      <c r="CH315" s="71"/>
      <c r="CI315" s="71"/>
      <c r="CJ315" s="71"/>
      <c r="CK315" s="71"/>
      <c r="CL315" s="71"/>
      <c r="CM315" s="71"/>
      <c r="CN315" s="71"/>
      <c r="CO315" s="71"/>
      <c r="CP315" s="71"/>
      <c r="CQ315" s="71"/>
      <c r="CR315" s="71"/>
      <c r="CS315" s="71"/>
      <c r="CT315" s="71"/>
      <c r="CU315" s="71"/>
      <c r="CV315" s="71"/>
      <c r="CW315" s="71"/>
      <c r="CX315" s="71"/>
      <c r="CY315" s="71"/>
      <c r="CZ315" s="71"/>
      <c r="DA315" s="71"/>
      <c r="DB315" s="71"/>
      <c r="DC315" s="71"/>
      <c r="DD315" s="71"/>
      <c r="DE315" s="71"/>
      <c r="DF315" s="71"/>
      <c r="DG315" s="71"/>
      <c r="DH315" s="71"/>
      <c r="DI315" s="71"/>
      <c r="DJ315" s="71"/>
      <c r="DK315" s="71"/>
      <c r="DL315" s="71"/>
      <c r="DM315" s="71"/>
      <c r="DN315" s="71"/>
      <c r="DO315" s="71"/>
      <c r="DP315" s="71"/>
      <c r="DQ315" s="71"/>
      <c r="DR315" s="71"/>
      <c r="DS315" s="71"/>
      <c r="DT315" s="71"/>
      <c r="DU315" s="71"/>
      <c r="DV315" s="71"/>
      <c r="DW315" s="71"/>
      <c r="DX315" s="71"/>
      <c r="DY315" s="71"/>
      <c r="DZ315" s="71"/>
      <c r="EA315" s="71"/>
      <c r="EB315" s="71"/>
      <c r="EC315" s="71"/>
      <c r="ED315" s="71"/>
      <c r="EE315" s="71"/>
      <c r="EF315" s="71"/>
      <c r="EG315" s="71"/>
      <c r="EH315" s="71"/>
      <c r="EI315" s="71"/>
      <c r="EJ315" s="71"/>
      <c r="EK315" s="71"/>
      <c r="EL315" s="71"/>
      <c r="EM315" s="71"/>
      <c r="EN315" s="71"/>
    </row>
    <row r="316" spans="13:144" s="67" customFormat="1" ht="14.25" customHeight="1" x14ac:dyDescent="0.2">
      <c r="M316" s="66"/>
      <c r="N316" s="66"/>
      <c r="AD316" s="68"/>
      <c r="AE316" s="68"/>
      <c r="AF316" s="66"/>
      <c r="AG316" s="66"/>
      <c r="AO316" s="171"/>
      <c r="AP316" s="171"/>
      <c r="AQ316" s="171"/>
      <c r="AR316" s="69"/>
      <c r="AS316" s="70"/>
      <c r="AT316" s="70"/>
      <c r="AU316" s="70"/>
      <c r="AV316" s="70"/>
      <c r="AW316" s="70"/>
      <c r="AX316" s="70"/>
      <c r="AY316" s="70"/>
      <c r="AZ316" s="70"/>
      <c r="BA316" s="70"/>
      <c r="BD316" s="94"/>
      <c r="BE316" s="94"/>
      <c r="BF316" s="95"/>
      <c r="BG316" s="66"/>
      <c r="BJ316" s="66"/>
      <c r="BK316" s="66"/>
      <c r="CB316" s="66"/>
      <c r="CC316" s="71"/>
      <c r="CD316" s="71"/>
      <c r="CE316" s="71"/>
      <c r="CF316" s="71"/>
      <c r="CG316" s="71"/>
      <c r="CH316" s="71"/>
      <c r="CI316" s="71"/>
      <c r="CJ316" s="71"/>
      <c r="CK316" s="71"/>
      <c r="CL316" s="71"/>
      <c r="CM316" s="71"/>
      <c r="CN316" s="71"/>
      <c r="CO316" s="71"/>
      <c r="CP316" s="71"/>
      <c r="CQ316" s="71"/>
      <c r="CR316" s="71"/>
      <c r="CS316" s="71"/>
      <c r="CT316" s="71"/>
      <c r="CU316" s="71"/>
      <c r="CV316" s="71"/>
      <c r="CW316" s="71"/>
      <c r="CX316" s="71"/>
      <c r="CY316" s="71"/>
      <c r="CZ316" s="71"/>
      <c r="DA316" s="71"/>
      <c r="DB316" s="71"/>
      <c r="DC316" s="71"/>
      <c r="DD316" s="71"/>
      <c r="DE316" s="71"/>
      <c r="DF316" s="71"/>
      <c r="DG316" s="71"/>
      <c r="DH316" s="71"/>
      <c r="DI316" s="71"/>
      <c r="DJ316" s="71"/>
      <c r="DK316" s="71"/>
      <c r="DL316" s="71"/>
      <c r="DM316" s="71"/>
      <c r="DN316" s="71"/>
      <c r="DO316" s="71"/>
      <c r="DP316" s="71"/>
      <c r="DQ316" s="71"/>
      <c r="DR316" s="71"/>
      <c r="DS316" s="71"/>
      <c r="DT316" s="71"/>
      <c r="DU316" s="71"/>
      <c r="DV316" s="71"/>
      <c r="DW316" s="71"/>
      <c r="DX316" s="71"/>
      <c r="DY316" s="71"/>
      <c r="DZ316" s="71"/>
      <c r="EA316" s="71"/>
      <c r="EB316" s="71"/>
      <c r="EC316" s="71"/>
      <c r="ED316" s="71"/>
      <c r="EE316" s="71"/>
      <c r="EF316" s="71"/>
      <c r="EG316" s="71"/>
      <c r="EH316" s="71"/>
      <c r="EI316" s="71"/>
      <c r="EJ316" s="71"/>
      <c r="EK316" s="71"/>
      <c r="EL316" s="71"/>
      <c r="EM316" s="71"/>
      <c r="EN316" s="71"/>
    </row>
    <row r="317" spans="13:144" s="67" customFormat="1" ht="14.25" customHeight="1" x14ac:dyDescent="0.2">
      <c r="M317" s="66"/>
      <c r="N317" s="66"/>
      <c r="AD317" s="68"/>
      <c r="AE317" s="68"/>
      <c r="AF317" s="66"/>
      <c r="AG317" s="66"/>
      <c r="AO317" s="171"/>
      <c r="AP317" s="171"/>
      <c r="AQ317" s="171"/>
      <c r="AR317" s="69"/>
      <c r="AS317" s="70"/>
      <c r="AT317" s="70"/>
      <c r="AU317" s="70"/>
      <c r="AV317" s="70"/>
      <c r="AW317" s="70"/>
      <c r="AX317" s="70"/>
      <c r="AY317" s="70"/>
      <c r="AZ317" s="70"/>
      <c r="BA317" s="70"/>
      <c r="BD317" s="94"/>
      <c r="BE317" s="94"/>
      <c r="BF317" s="95"/>
      <c r="BG317" s="66"/>
      <c r="BJ317" s="66"/>
      <c r="BK317" s="66"/>
      <c r="CB317" s="66"/>
      <c r="CC317" s="71"/>
      <c r="CD317" s="71"/>
      <c r="CE317" s="71"/>
      <c r="CF317" s="71"/>
      <c r="CG317" s="71"/>
      <c r="CH317" s="71"/>
      <c r="CI317" s="71"/>
      <c r="CJ317" s="71"/>
      <c r="CK317" s="71"/>
      <c r="CL317" s="71"/>
      <c r="CM317" s="71"/>
      <c r="CN317" s="71"/>
      <c r="CO317" s="71"/>
      <c r="CP317" s="71"/>
      <c r="CQ317" s="71"/>
      <c r="CR317" s="71"/>
      <c r="CS317" s="71"/>
      <c r="CT317" s="71"/>
      <c r="CU317" s="71"/>
      <c r="CV317" s="71"/>
      <c r="CW317" s="71"/>
      <c r="CX317" s="71"/>
      <c r="CY317" s="71"/>
      <c r="CZ317" s="71"/>
      <c r="DA317" s="71"/>
      <c r="DB317" s="71"/>
      <c r="DC317" s="71"/>
      <c r="DD317" s="71"/>
      <c r="DE317" s="71"/>
      <c r="DF317" s="71"/>
      <c r="DG317" s="71"/>
      <c r="DH317" s="71"/>
      <c r="DI317" s="71"/>
      <c r="DJ317" s="71"/>
      <c r="DK317" s="71"/>
      <c r="DL317" s="71"/>
      <c r="DM317" s="71"/>
      <c r="DN317" s="71"/>
      <c r="DO317" s="71"/>
      <c r="DP317" s="71"/>
      <c r="DQ317" s="71"/>
      <c r="DR317" s="71"/>
      <c r="DS317" s="71"/>
      <c r="DT317" s="71"/>
      <c r="DU317" s="71"/>
      <c r="DV317" s="71"/>
      <c r="DW317" s="71"/>
      <c r="DX317" s="71"/>
      <c r="DY317" s="71"/>
      <c r="DZ317" s="71"/>
      <c r="EA317" s="71"/>
      <c r="EB317" s="71"/>
      <c r="EC317" s="71"/>
      <c r="ED317" s="71"/>
      <c r="EE317" s="71"/>
      <c r="EF317" s="71"/>
      <c r="EG317" s="71"/>
      <c r="EH317" s="71"/>
      <c r="EI317" s="71"/>
      <c r="EJ317" s="71"/>
      <c r="EK317" s="71"/>
      <c r="EL317" s="71"/>
      <c r="EM317" s="71"/>
      <c r="EN317" s="71"/>
    </row>
    <row r="318" spans="13:144" s="67" customFormat="1" ht="14.25" customHeight="1" x14ac:dyDescent="0.2">
      <c r="M318" s="66"/>
      <c r="N318" s="66"/>
      <c r="AD318" s="68"/>
      <c r="AE318" s="68"/>
      <c r="AF318" s="66"/>
      <c r="AG318" s="66"/>
      <c r="AO318" s="171"/>
      <c r="AP318" s="171"/>
      <c r="AQ318" s="171"/>
      <c r="AR318" s="69"/>
      <c r="AS318" s="70"/>
      <c r="AT318" s="70"/>
      <c r="AU318" s="70"/>
      <c r="AV318" s="70"/>
      <c r="AW318" s="70"/>
      <c r="AX318" s="70"/>
      <c r="AY318" s="70"/>
      <c r="AZ318" s="70"/>
      <c r="BA318" s="70"/>
      <c r="BD318" s="94"/>
      <c r="BE318" s="94"/>
      <c r="BF318" s="95"/>
      <c r="BG318" s="66"/>
      <c r="BJ318" s="66"/>
      <c r="BK318" s="66"/>
      <c r="CB318" s="66"/>
      <c r="CC318" s="71"/>
      <c r="CD318" s="71"/>
      <c r="CE318" s="71"/>
      <c r="CF318" s="71"/>
      <c r="CG318" s="71"/>
      <c r="CH318" s="71"/>
      <c r="CI318" s="71"/>
      <c r="CJ318" s="71"/>
      <c r="CK318" s="71"/>
      <c r="CL318" s="71"/>
      <c r="CM318" s="71"/>
      <c r="CN318" s="71"/>
      <c r="CO318" s="71"/>
      <c r="CP318" s="71"/>
      <c r="CQ318" s="71"/>
      <c r="CR318" s="71"/>
      <c r="CS318" s="71"/>
      <c r="CT318" s="71"/>
      <c r="CU318" s="71"/>
      <c r="CV318" s="71"/>
      <c r="CW318" s="71"/>
      <c r="CX318" s="71"/>
      <c r="CY318" s="71"/>
      <c r="CZ318" s="71"/>
      <c r="DA318" s="71"/>
      <c r="DB318" s="71"/>
      <c r="DC318" s="71"/>
      <c r="DD318" s="71"/>
      <c r="DE318" s="71"/>
      <c r="DF318" s="71"/>
      <c r="DG318" s="71"/>
      <c r="DH318" s="71"/>
      <c r="DI318" s="71"/>
      <c r="DJ318" s="71"/>
      <c r="DK318" s="71"/>
      <c r="DL318" s="71"/>
      <c r="DM318" s="71"/>
      <c r="DN318" s="71"/>
      <c r="DO318" s="71"/>
      <c r="DP318" s="71"/>
      <c r="DQ318" s="71"/>
      <c r="DR318" s="71"/>
      <c r="DS318" s="71"/>
      <c r="DT318" s="71"/>
      <c r="DU318" s="71"/>
      <c r="DV318" s="71"/>
      <c r="DW318" s="71"/>
      <c r="DX318" s="71"/>
      <c r="DY318" s="71"/>
      <c r="DZ318" s="71"/>
      <c r="EA318" s="71"/>
      <c r="EB318" s="71"/>
      <c r="EC318" s="71"/>
      <c r="ED318" s="71"/>
      <c r="EE318" s="71"/>
      <c r="EF318" s="71"/>
      <c r="EG318" s="71"/>
      <c r="EH318" s="71"/>
      <c r="EI318" s="71"/>
      <c r="EJ318" s="71"/>
      <c r="EK318" s="71"/>
      <c r="EL318" s="71"/>
      <c r="EM318" s="71"/>
      <c r="EN318" s="71"/>
    </row>
    <row r="319" spans="13:144" s="67" customFormat="1" ht="14.25" customHeight="1" x14ac:dyDescent="0.2">
      <c r="M319" s="66"/>
      <c r="N319" s="66"/>
      <c r="AD319" s="68"/>
      <c r="AE319" s="68"/>
      <c r="AF319" s="66"/>
      <c r="AG319" s="66"/>
      <c r="AO319" s="171"/>
      <c r="AP319" s="171"/>
      <c r="AQ319" s="171"/>
      <c r="AR319" s="69"/>
      <c r="AS319" s="70"/>
      <c r="AT319" s="70"/>
      <c r="AU319" s="70"/>
      <c r="AV319" s="70"/>
      <c r="AW319" s="70"/>
      <c r="AX319" s="70"/>
      <c r="AY319" s="70"/>
      <c r="AZ319" s="70"/>
      <c r="BA319" s="70"/>
      <c r="BD319" s="94"/>
      <c r="BE319" s="94"/>
      <c r="BF319" s="95"/>
      <c r="BG319" s="66"/>
      <c r="BJ319" s="66"/>
      <c r="BK319" s="66"/>
      <c r="CB319" s="66"/>
      <c r="CC319" s="71"/>
      <c r="CD319" s="71"/>
      <c r="CE319" s="71"/>
      <c r="CF319" s="71"/>
      <c r="CG319" s="71"/>
      <c r="CH319" s="71"/>
      <c r="CI319" s="71"/>
      <c r="CJ319" s="71"/>
      <c r="CK319" s="71"/>
      <c r="CL319" s="71"/>
      <c r="CM319" s="71"/>
      <c r="CN319" s="71"/>
      <c r="CO319" s="71"/>
      <c r="CP319" s="71"/>
      <c r="CQ319" s="71"/>
      <c r="CR319" s="71"/>
      <c r="CS319" s="71"/>
      <c r="CT319" s="71"/>
      <c r="CU319" s="71"/>
      <c r="CV319" s="71"/>
      <c r="CW319" s="71"/>
      <c r="CX319" s="71"/>
      <c r="CY319" s="71"/>
      <c r="CZ319" s="71"/>
      <c r="DA319" s="71"/>
      <c r="DB319" s="71"/>
      <c r="DC319" s="71"/>
      <c r="DD319" s="71"/>
      <c r="DE319" s="71"/>
      <c r="DF319" s="71"/>
      <c r="DG319" s="71"/>
      <c r="DH319" s="71"/>
      <c r="DI319" s="71"/>
      <c r="DJ319" s="71"/>
      <c r="DK319" s="71"/>
      <c r="DL319" s="71"/>
      <c r="DM319" s="71"/>
      <c r="DN319" s="71"/>
      <c r="DO319" s="71"/>
      <c r="DP319" s="71"/>
      <c r="DQ319" s="71"/>
      <c r="DR319" s="71"/>
      <c r="DS319" s="71"/>
      <c r="DT319" s="71"/>
      <c r="DU319" s="71"/>
      <c r="DV319" s="71"/>
      <c r="DW319" s="71"/>
      <c r="DX319" s="71"/>
      <c r="DY319" s="71"/>
      <c r="DZ319" s="71"/>
      <c r="EA319" s="71"/>
      <c r="EB319" s="71"/>
      <c r="EC319" s="71"/>
      <c r="ED319" s="71"/>
      <c r="EE319" s="71"/>
      <c r="EF319" s="71"/>
      <c r="EG319" s="71"/>
      <c r="EH319" s="71"/>
      <c r="EI319" s="71"/>
      <c r="EJ319" s="71"/>
      <c r="EK319" s="71"/>
      <c r="EL319" s="71"/>
      <c r="EM319" s="71"/>
      <c r="EN319" s="71"/>
    </row>
    <row r="320" spans="13:144" s="67" customFormat="1" ht="14.25" customHeight="1" x14ac:dyDescent="0.2">
      <c r="M320" s="66"/>
      <c r="N320" s="66"/>
      <c r="AD320" s="68"/>
      <c r="AE320" s="68"/>
      <c r="AF320" s="66"/>
      <c r="AG320" s="66"/>
      <c r="AO320" s="171"/>
      <c r="AP320" s="171"/>
      <c r="AQ320" s="171"/>
      <c r="AR320" s="69"/>
      <c r="AS320" s="70"/>
      <c r="AT320" s="70"/>
      <c r="AU320" s="70"/>
      <c r="AV320" s="70"/>
      <c r="AW320" s="70"/>
      <c r="AX320" s="70"/>
      <c r="AY320" s="70"/>
      <c r="AZ320" s="70"/>
      <c r="BA320" s="70"/>
      <c r="BD320" s="94"/>
      <c r="BE320" s="94"/>
      <c r="BF320" s="95"/>
      <c r="BG320" s="66"/>
      <c r="BJ320" s="66"/>
      <c r="BK320" s="66"/>
      <c r="CB320" s="66"/>
      <c r="CC320" s="71"/>
      <c r="CD320" s="71"/>
      <c r="CE320" s="71"/>
      <c r="CF320" s="71"/>
      <c r="CG320" s="71"/>
      <c r="CH320" s="71"/>
      <c r="CI320" s="71"/>
      <c r="CJ320" s="71"/>
      <c r="CK320" s="71"/>
      <c r="CL320" s="71"/>
      <c r="CM320" s="71"/>
      <c r="CN320" s="71"/>
      <c r="CO320" s="71"/>
      <c r="CP320" s="71"/>
      <c r="CQ320" s="71"/>
      <c r="CR320" s="71"/>
      <c r="CS320" s="71"/>
      <c r="CT320" s="71"/>
      <c r="CU320" s="71"/>
      <c r="CV320" s="71"/>
      <c r="CW320" s="71"/>
      <c r="CX320" s="71"/>
      <c r="CY320" s="71"/>
      <c r="CZ320" s="71"/>
      <c r="DA320" s="71"/>
      <c r="DB320" s="71"/>
      <c r="DC320" s="71"/>
      <c r="DD320" s="71"/>
      <c r="DE320" s="71"/>
      <c r="DF320" s="71"/>
      <c r="DG320" s="71"/>
      <c r="DH320" s="71"/>
      <c r="DI320" s="71"/>
      <c r="DJ320" s="71"/>
      <c r="DK320" s="71"/>
      <c r="DL320" s="71"/>
      <c r="DM320" s="71"/>
      <c r="DN320" s="71"/>
      <c r="DO320" s="71"/>
      <c r="DP320" s="71"/>
      <c r="DQ320" s="71"/>
      <c r="DR320" s="71"/>
      <c r="DS320" s="71"/>
      <c r="DT320" s="71"/>
      <c r="DU320" s="71"/>
      <c r="DV320" s="71"/>
      <c r="DW320" s="71"/>
      <c r="DX320" s="71"/>
      <c r="DY320" s="71"/>
      <c r="DZ320" s="71"/>
      <c r="EA320" s="71"/>
      <c r="EB320" s="71"/>
      <c r="EC320" s="71"/>
      <c r="ED320" s="71"/>
      <c r="EE320" s="71"/>
      <c r="EF320" s="71"/>
      <c r="EG320" s="71"/>
      <c r="EH320" s="71"/>
      <c r="EI320" s="71"/>
      <c r="EJ320" s="71"/>
      <c r="EK320" s="71"/>
      <c r="EL320" s="71"/>
      <c r="EM320" s="71"/>
      <c r="EN320" s="71"/>
    </row>
    <row r="321" spans="13:144" s="67" customFormat="1" ht="14.25" customHeight="1" x14ac:dyDescent="0.2">
      <c r="M321" s="66"/>
      <c r="N321" s="66"/>
      <c r="AD321" s="68"/>
      <c r="AE321" s="68"/>
      <c r="AF321" s="66"/>
      <c r="AG321" s="66"/>
      <c r="AO321" s="171"/>
      <c r="AP321" s="171"/>
      <c r="AQ321" s="171"/>
      <c r="AR321" s="69"/>
      <c r="AS321" s="70"/>
      <c r="AT321" s="70"/>
      <c r="AU321" s="70"/>
      <c r="AV321" s="70"/>
      <c r="AW321" s="70"/>
      <c r="AX321" s="70"/>
      <c r="AY321" s="70"/>
      <c r="AZ321" s="70"/>
      <c r="BA321" s="70"/>
      <c r="BD321" s="94"/>
      <c r="BE321" s="94"/>
      <c r="BF321" s="95"/>
      <c r="BG321" s="66"/>
      <c r="BJ321" s="66"/>
      <c r="BK321" s="66"/>
      <c r="CB321" s="66"/>
      <c r="CC321" s="71"/>
      <c r="CD321" s="71"/>
      <c r="CE321" s="71"/>
      <c r="CF321" s="71"/>
      <c r="CG321" s="71"/>
      <c r="CH321" s="71"/>
      <c r="CI321" s="71"/>
      <c r="CJ321" s="71"/>
      <c r="CK321" s="71"/>
      <c r="CL321" s="71"/>
      <c r="CM321" s="71"/>
      <c r="CN321" s="71"/>
      <c r="CO321" s="71"/>
      <c r="CP321" s="71"/>
      <c r="CQ321" s="71"/>
      <c r="CR321" s="71"/>
      <c r="CS321" s="71"/>
      <c r="CT321" s="71"/>
      <c r="CU321" s="71"/>
      <c r="CV321" s="71"/>
      <c r="CW321" s="71"/>
      <c r="CX321" s="71"/>
      <c r="CY321" s="71"/>
      <c r="CZ321" s="71"/>
      <c r="DA321" s="71"/>
      <c r="DB321" s="71"/>
      <c r="DC321" s="71"/>
      <c r="DD321" s="71"/>
      <c r="DE321" s="71"/>
      <c r="DF321" s="71"/>
      <c r="DG321" s="71"/>
      <c r="DH321" s="71"/>
      <c r="DI321" s="71"/>
      <c r="DJ321" s="71"/>
      <c r="DK321" s="71"/>
      <c r="DL321" s="71"/>
      <c r="DM321" s="71"/>
      <c r="DN321" s="71"/>
      <c r="DO321" s="71"/>
      <c r="DP321" s="71"/>
      <c r="DQ321" s="71"/>
      <c r="DR321" s="71"/>
      <c r="DS321" s="71"/>
      <c r="DT321" s="71"/>
      <c r="DU321" s="71"/>
      <c r="DV321" s="71"/>
      <c r="DW321" s="71"/>
      <c r="DX321" s="71"/>
      <c r="DY321" s="71"/>
      <c r="DZ321" s="71"/>
      <c r="EA321" s="71"/>
      <c r="EB321" s="71"/>
      <c r="EC321" s="71"/>
      <c r="ED321" s="71"/>
      <c r="EE321" s="71"/>
      <c r="EF321" s="71"/>
      <c r="EG321" s="71"/>
      <c r="EH321" s="71"/>
      <c r="EI321" s="71"/>
      <c r="EJ321" s="71"/>
      <c r="EK321" s="71"/>
      <c r="EL321" s="71"/>
      <c r="EM321" s="71"/>
      <c r="EN321" s="71"/>
    </row>
    <row r="322" spans="13:144" s="67" customFormat="1" ht="14.25" customHeight="1" x14ac:dyDescent="0.2">
      <c r="M322" s="66"/>
      <c r="N322" s="66"/>
      <c r="AD322" s="68"/>
      <c r="AE322" s="68"/>
      <c r="AF322" s="66"/>
      <c r="AG322" s="66"/>
      <c r="AO322" s="171"/>
      <c r="AP322" s="171"/>
      <c r="AQ322" s="171"/>
      <c r="AR322" s="69"/>
      <c r="AS322" s="70"/>
      <c r="AT322" s="70"/>
      <c r="AU322" s="70"/>
      <c r="AV322" s="70"/>
      <c r="AW322" s="70"/>
      <c r="AX322" s="70"/>
      <c r="AY322" s="70"/>
      <c r="AZ322" s="70"/>
      <c r="BA322" s="70"/>
      <c r="BD322" s="94"/>
      <c r="BE322" s="94"/>
      <c r="BF322" s="95"/>
      <c r="BG322" s="66"/>
      <c r="BJ322" s="66"/>
      <c r="BK322" s="66"/>
      <c r="CB322" s="66"/>
      <c r="CC322" s="71"/>
      <c r="CD322" s="71"/>
      <c r="CE322" s="71"/>
      <c r="CF322" s="71"/>
      <c r="CG322" s="71"/>
      <c r="CH322" s="71"/>
      <c r="CI322" s="71"/>
      <c r="CJ322" s="71"/>
      <c r="CK322" s="71"/>
      <c r="CL322" s="71"/>
      <c r="CM322" s="71"/>
      <c r="CN322" s="71"/>
      <c r="CO322" s="71"/>
      <c r="CP322" s="71"/>
      <c r="CQ322" s="71"/>
      <c r="CR322" s="71"/>
      <c r="CS322" s="71"/>
      <c r="CT322" s="71"/>
      <c r="CU322" s="71"/>
      <c r="CV322" s="71"/>
      <c r="CW322" s="71"/>
      <c r="CX322" s="71"/>
      <c r="CY322" s="71"/>
      <c r="CZ322" s="71"/>
      <c r="DA322" s="71"/>
      <c r="DB322" s="71"/>
      <c r="DC322" s="71"/>
      <c r="DD322" s="71"/>
      <c r="DE322" s="71"/>
      <c r="DF322" s="71"/>
      <c r="DG322" s="71"/>
      <c r="DH322" s="71"/>
      <c r="DI322" s="71"/>
      <c r="DJ322" s="71"/>
      <c r="DK322" s="71"/>
      <c r="DL322" s="71"/>
      <c r="DM322" s="71"/>
      <c r="DN322" s="71"/>
      <c r="DO322" s="71"/>
      <c r="DP322" s="71"/>
      <c r="DQ322" s="71"/>
      <c r="DR322" s="71"/>
      <c r="DS322" s="71"/>
      <c r="DT322" s="71"/>
      <c r="DU322" s="71"/>
      <c r="DV322" s="71"/>
      <c r="DW322" s="71"/>
      <c r="DX322" s="71"/>
      <c r="DY322" s="71"/>
      <c r="DZ322" s="71"/>
      <c r="EA322" s="71"/>
      <c r="EB322" s="71"/>
      <c r="EC322" s="71"/>
      <c r="ED322" s="71"/>
      <c r="EE322" s="71"/>
      <c r="EF322" s="71"/>
      <c r="EG322" s="71"/>
      <c r="EH322" s="71"/>
      <c r="EI322" s="71"/>
      <c r="EJ322" s="71"/>
      <c r="EK322" s="71"/>
      <c r="EL322" s="71"/>
      <c r="EM322" s="71"/>
      <c r="EN322" s="71"/>
    </row>
    <row r="323" spans="13:144" s="67" customFormat="1" ht="14.25" customHeight="1" x14ac:dyDescent="0.2">
      <c r="M323" s="66"/>
      <c r="N323" s="66"/>
      <c r="AD323" s="68"/>
      <c r="AE323" s="68"/>
      <c r="AF323" s="66"/>
      <c r="AG323" s="66"/>
      <c r="AO323" s="171"/>
      <c r="AP323" s="171"/>
      <c r="AQ323" s="171"/>
      <c r="AR323" s="69"/>
      <c r="AS323" s="70"/>
      <c r="AT323" s="70"/>
      <c r="AU323" s="70"/>
      <c r="AV323" s="70"/>
      <c r="AW323" s="70"/>
      <c r="AX323" s="70"/>
      <c r="AY323" s="70"/>
      <c r="AZ323" s="70"/>
      <c r="BA323" s="70"/>
      <c r="BD323" s="94"/>
      <c r="BE323" s="94"/>
      <c r="BF323" s="95"/>
      <c r="BG323" s="66"/>
      <c r="BJ323" s="66"/>
      <c r="BK323" s="66"/>
      <c r="CB323" s="66"/>
      <c r="CC323" s="71"/>
      <c r="CD323" s="71"/>
      <c r="CE323" s="71"/>
      <c r="CF323" s="71"/>
      <c r="CG323" s="71"/>
      <c r="CH323" s="71"/>
      <c r="CI323" s="71"/>
      <c r="CJ323" s="71"/>
      <c r="CK323" s="71"/>
      <c r="CL323" s="71"/>
      <c r="CM323" s="71"/>
      <c r="CN323" s="71"/>
      <c r="CO323" s="71"/>
      <c r="CP323" s="71"/>
      <c r="CQ323" s="71"/>
      <c r="CR323" s="71"/>
      <c r="CS323" s="71"/>
      <c r="CT323" s="71"/>
      <c r="CU323" s="71"/>
      <c r="CV323" s="71"/>
      <c r="CW323" s="71"/>
      <c r="CX323" s="71"/>
      <c r="CY323" s="71"/>
      <c r="CZ323" s="71"/>
      <c r="DA323" s="71"/>
      <c r="DB323" s="71"/>
      <c r="DC323" s="71"/>
      <c r="DD323" s="71"/>
      <c r="DE323" s="71"/>
      <c r="DF323" s="71"/>
      <c r="DG323" s="71"/>
      <c r="DH323" s="71"/>
      <c r="DI323" s="71"/>
      <c r="DJ323" s="71"/>
      <c r="DK323" s="71"/>
      <c r="DL323" s="71"/>
      <c r="DM323" s="71"/>
      <c r="DN323" s="71"/>
      <c r="DO323" s="71"/>
      <c r="DP323" s="71"/>
      <c r="DQ323" s="71"/>
      <c r="DR323" s="71"/>
      <c r="DS323" s="71"/>
      <c r="DT323" s="71"/>
      <c r="DU323" s="71"/>
      <c r="DV323" s="71"/>
      <c r="DW323" s="71"/>
      <c r="DX323" s="71"/>
      <c r="DY323" s="71"/>
      <c r="DZ323" s="71"/>
      <c r="EA323" s="71"/>
      <c r="EB323" s="71"/>
      <c r="EC323" s="71"/>
      <c r="ED323" s="71"/>
      <c r="EE323" s="71"/>
      <c r="EF323" s="71"/>
      <c r="EG323" s="71"/>
      <c r="EH323" s="71"/>
      <c r="EI323" s="71"/>
      <c r="EJ323" s="71"/>
      <c r="EK323" s="71"/>
      <c r="EL323" s="71"/>
      <c r="EM323" s="71"/>
      <c r="EN323" s="71"/>
    </row>
    <row r="324" spans="13:144" s="67" customFormat="1" ht="14.25" customHeight="1" x14ac:dyDescent="0.2">
      <c r="M324" s="66"/>
      <c r="N324" s="66"/>
      <c r="AD324" s="68"/>
      <c r="AE324" s="68"/>
      <c r="AF324" s="66"/>
      <c r="AG324" s="66"/>
      <c r="AO324" s="171"/>
      <c r="AP324" s="171"/>
      <c r="AQ324" s="171"/>
      <c r="AR324" s="69"/>
      <c r="AS324" s="70"/>
      <c r="AT324" s="70"/>
      <c r="AU324" s="70"/>
      <c r="AV324" s="70"/>
      <c r="AW324" s="70"/>
      <c r="AX324" s="70"/>
      <c r="AY324" s="70"/>
      <c r="AZ324" s="70"/>
      <c r="BA324" s="70"/>
      <c r="BD324" s="94"/>
      <c r="BE324" s="94"/>
      <c r="BF324" s="95"/>
      <c r="BG324" s="66"/>
      <c r="BJ324" s="66"/>
      <c r="BK324" s="66"/>
      <c r="CB324" s="66"/>
      <c r="CC324" s="71"/>
      <c r="CD324" s="71"/>
      <c r="CE324" s="71"/>
      <c r="CF324" s="71"/>
      <c r="CG324" s="71"/>
      <c r="CH324" s="71"/>
      <c r="CI324" s="71"/>
      <c r="CJ324" s="71"/>
      <c r="CK324" s="71"/>
      <c r="CL324" s="71"/>
      <c r="CM324" s="71"/>
      <c r="CN324" s="71"/>
      <c r="CO324" s="71"/>
      <c r="CP324" s="71"/>
      <c r="CQ324" s="71"/>
      <c r="CR324" s="71"/>
      <c r="CS324" s="71"/>
      <c r="CT324" s="71"/>
      <c r="CU324" s="71"/>
      <c r="CV324" s="71"/>
      <c r="CW324" s="71"/>
      <c r="CX324" s="71"/>
      <c r="CY324" s="71"/>
      <c r="CZ324" s="71"/>
      <c r="DA324" s="71"/>
      <c r="DB324" s="71"/>
      <c r="DC324" s="71"/>
      <c r="DD324" s="71"/>
      <c r="DE324" s="71"/>
      <c r="DF324" s="71"/>
      <c r="DG324" s="71"/>
      <c r="DH324" s="71"/>
      <c r="DI324" s="71"/>
      <c r="DJ324" s="71"/>
      <c r="DK324" s="71"/>
      <c r="DL324" s="71"/>
      <c r="DM324" s="71"/>
      <c r="DN324" s="71"/>
      <c r="DO324" s="71"/>
      <c r="DP324" s="71"/>
      <c r="DQ324" s="71"/>
      <c r="DR324" s="71"/>
      <c r="DS324" s="71"/>
      <c r="DT324" s="71"/>
      <c r="DU324" s="71"/>
      <c r="DV324" s="71"/>
      <c r="DW324" s="71"/>
      <c r="DX324" s="71"/>
      <c r="DY324" s="71"/>
      <c r="DZ324" s="71"/>
      <c r="EA324" s="71"/>
      <c r="EB324" s="71"/>
      <c r="EC324" s="71"/>
      <c r="ED324" s="71"/>
      <c r="EE324" s="71"/>
      <c r="EF324" s="71"/>
      <c r="EG324" s="71"/>
      <c r="EH324" s="71"/>
      <c r="EI324" s="71"/>
      <c r="EJ324" s="71"/>
      <c r="EK324" s="71"/>
      <c r="EL324" s="71"/>
      <c r="EM324" s="71"/>
      <c r="EN324" s="71"/>
    </row>
    <row r="325" spans="13:144" s="67" customFormat="1" ht="14.25" customHeight="1" x14ac:dyDescent="0.2">
      <c r="M325" s="66"/>
      <c r="N325" s="66"/>
      <c r="AD325" s="68"/>
      <c r="AE325" s="68"/>
      <c r="AF325" s="66"/>
      <c r="AG325" s="66"/>
      <c r="AO325" s="171"/>
      <c r="AP325" s="171"/>
      <c r="AQ325" s="171"/>
      <c r="AR325" s="69"/>
      <c r="AS325" s="70"/>
      <c r="AT325" s="70"/>
      <c r="AU325" s="70"/>
      <c r="AV325" s="70"/>
      <c r="AW325" s="70"/>
      <c r="AX325" s="70"/>
      <c r="AY325" s="70"/>
      <c r="AZ325" s="70"/>
      <c r="BA325" s="70"/>
      <c r="BD325" s="94"/>
      <c r="BE325" s="94"/>
      <c r="BF325" s="95"/>
      <c r="BG325" s="66"/>
      <c r="BJ325" s="66"/>
      <c r="BK325" s="66"/>
      <c r="CB325" s="66"/>
      <c r="CC325" s="71"/>
      <c r="CD325" s="71"/>
      <c r="CE325" s="71"/>
      <c r="CF325" s="71"/>
      <c r="CG325" s="71"/>
      <c r="CH325" s="71"/>
      <c r="CI325" s="71"/>
      <c r="CJ325" s="71"/>
      <c r="CK325" s="71"/>
      <c r="CL325" s="71"/>
      <c r="CM325" s="71"/>
      <c r="CN325" s="71"/>
      <c r="CO325" s="71"/>
      <c r="CP325" s="71"/>
      <c r="CQ325" s="71"/>
      <c r="CR325" s="71"/>
      <c r="CS325" s="71"/>
      <c r="CT325" s="71"/>
      <c r="CU325" s="71"/>
      <c r="CV325" s="71"/>
      <c r="CW325" s="71"/>
      <c r="CX325" s="71"/>
      <c r="CY325" s="71"/>
      <c r="CZ325" s="71"/>
      <c r="DA325" s="71"/>
      <c r="DB325" s="71"/>
      <c r="DC325" s="71"/>
      <c r="DD325" s="71"/>
      <c r="DE325" s="71"/>
      <c r="DF325" s="71"/>
      <c r="DG325" s="71"/>
      <c r="DH325" s="71"/>
      <c r="DI325" s="71"/>
      <c r="DJ325" s="71"/>
      <c r="DK325" s="71"/>
      <c r="DL325" s="71"/>
      <c r="DM325" s="71"/>
      <c r="DN325" s="71"/>
      <c r="DO325" s="71"/>
      <c r="DP325" s="71"/>
      <c r="DQ325" s="71"/>
      <c r="DR325" s="71"/>
      <c r="DS325" s="71"/>
      <c r="DT325" s="71"/>
      <c r="DU325" s="71"/>
      <c r="DV325" s="71"/>
      <c r="DW325" s="71"/>
      <c r="DX325" s="71"/>
      <c r="DY325" s="71"/>
      <c r="DZ325" s="71"/>
      <c r="EA325" s="71"/>
      <c r="EB325" s="71"/>
      <c r="EC325" s="71"/>
      <c r="ED325" s="71"/>
      <c r="EE325" s="71"/>
      <c r="EF325" s="71"/>
      <c r="EG325" s="71"/>
      <c r="EH325" s="71"/>
      <c r="EI325" s="71"/>
      <c r="EJ325" s="71"/>
      <c r="EK325" s="71"/>
      <c r="EL325" s="71"/>
      <c r="EM325" s="71"/>
      <c r="EN325" s="71"/>
    </row>
    <row r="326" spans="13:144" s="67" customFormat="1" ht="14.25" customHeight="1" x14ac:dyDescent="0.2">
      <c r="M326" s="66"/>
      <c r="N326" s="66"/>
      <c r="AD326" s="68"/>
      <c r="AE326" s="68"/>
      <c r="AF326" s="66"/>
      <c r="AG326" s="66"/>
      <c r="AO326" s="171"/>
      <c r="AP326" s="171"/>
      <c r="AQ326" s="171"/>
      <c r="AR326" s="69"/>
      <c r="AS326" s="70"/>
      <c r="AT326" s="70"/>
      <c r="AU326" s="70"/>
      <c r="AV326" s="70"/>
      <c r="AW326" s="70"/>
      <c r="AX326" s="70"/>
      <c r="AY326" s="70"/>
      <c r="AZ326" s="70"/>
      <c r="BA326" s="70"/>
      <c r="BD326" s="94"/>
      <c r="BE326" s="94"/>
      <c r="BF326" s="95"/>
      <c r="BG326" s="66"/>
      <c r="BJ326" s="66"/>
      <c r="BK326" s="66"/>
      <c r="CB326" s="66"/>
      <c r="CC326" s="71"/>
      <c r="CD326" s="71"/>
      <c r="CE326" s="71"/>
      <c r="CF326" s="71"/>
      <c r="CG326" s="71"/>
      <c r="CH326" s="71"/>
      <c r="CI326" s="71"/>
      <c r="CJ326" s="71"/>
      <c r="CK326" s="71"/>
      <c r="CL326" s="71"/>
      <c r="CM326" s="71"/>
      <c r="CN326" s="71"/>
      <c r="CO326" s="71"/>
      <c r="CP326" s="71"/>
      <c r="CQ326" s="71"/>
      <c r="CR326" s="71"/>
      <c r="CS326" s="71"/>
      <c r="CT326" s="71"/>
      <c r="CU326" s="71"/>
      <c r="CV326" s="71"/>
      <c r="CW326" s="71"/>
      <c r="CX326" s="71"/>
      <c r="CY326" s="71"/>
      <c r="CZ326" s="71"/>
      <c r="DA326" s="71"/>
      <c r="DB326" s="71"/>
      <c r="DC326" s="71"/>
      <c r="DD326" s="71"/>
      <c r="DE326" s="71"/>
      <c r="DF326" s="71"/>
      <c r="DG326" s="71"/>
      <c r="DH326" s="71"/>
      <c r="DI326" s="71"/>
      <c r="DJ326" s="71"/>
      <c r="DK326" s="71"/>
      <c r="DL326" s="71"/>
      <c r="DM326" s="71"/>
      <c r="DN326" s="71"/>
      <c r="DO326" s="71"/>
      <c r="DP326" s="71"/>
      <c r="DQ326" s="71"/>
      <c r="DR326" s="71"/>
      <c r="DS326" s="71"/>
      <c r="DT326" s="71"/>
      <c r="DU326" s="71"/>
      <c r="DV326" s="71"/>
      <c r="DW326" s="71"/>
      <c r="DX326" s="71"/>
      <c r="DY326" s="71"/>
      <c r="DZ326" s="71"/>
      <c r="EA326" s="71"/>
      <c r="EB326" s="71"/>
      <c r="EC326" s="71"/>
      <c r="ED326" s="71"/>
      <c r="EE326" s="71"/>
      <c r="EF326" s="71"/>
      <c r="EG326" s="71"/>
      <c r="EH326" s="71"/>
      <c r="EI326" s="71"/>
      <c r="EJ326" s="71"/>
      <c r="EK326" s="71"/>
      <c r="EL326" s="71"/>
      <c r="EM326" s="71"/>
      <c r="EN326" s="71"/>
    </row>
    <row r="327" spans="13:144" s="67" customFormat="1" ht="14.25" customHeight="1" x14ac:dyDescent="0.2">
      <c r="M327" s="66"/>
      <c r="N327" s="66"/>
      <c r="AD327" s="68"/>
      <c r="AE327" s="68"/>
      <c r="AF327" s="66"/>
      <c r="AG327" s="66"/>
      <c r="AO327" s="171"/>
      <c r="AP327" s="171"/>
      <c r="AQ327" s="171"/>
      <c r="AR327" s="69"/>
      <c r="AS327" s="70"/>
      <c r="AT327" s="70"/>
      <c r="AU327" s="70"/>
      <c r="AV327" s="70"/>
      <c r="AW327" s="70"/>
      <c r="AX327" s="70"/>
      <c r="AY327" s="70"/>
      <c r="AZ327" s="70"/>
      <c r="BA327" s="70"/>
      <c r="BD327" s="94"/>
      <c r="BE327" s="94"/>
      <c r="BF327" s="95"/>
      <c r="BG327" s="66"/>
      <c r="BJ327" s="66"/>
      <c r="BK327" s="66"/>
      <c r="CB327" s="66"/>
      <c r="CC327" s="71"/>
      <c r="CD327" s="71"/>
      <c r="CE327" s="71"/>
      <c r="CF327" s="71"/>
      <c r="CG327" s="71"/>
      <c r="CH327" s="71"/>
      <c r="CI327" s="71"/>
      <c r="CJ327" s="71"/>
      <c r="CK327" s="71"/>
      <c r="CL327" s="71"/>
      <c r="CM327" s="71"/>
      <c r="CN327" s="71"/>
      <c r="CO327" s="71"/>
      <c r="CP327" s="71"/>
      <c r="CQ327" s="71"/>
      <c r="CR327" s="71"/>
      <c r="CS327" s="71"/>
      <c r="CT327" s="71"/>
      <c r="CU327" s="71"/>
      <c r="CV327" s="71"/>
      <c r="CW327" s="71"/>
      <c r="CX327" s="71"/>
      <c r="CY327" s="71"/>
      <c r="CZ327" s="71"/>
      <c r="DA327" s="71"/>
      <c r="DB327" s="71"/>
      <c r="DC327" s="71"/>
      <c r="DD327" s="71"/>
      <c r="DE327" s="71"/>
      <c r="DF327" s="71"/>
      <c r="DG327" s="71"/>
      <c r="DH327" s="71"/>
      <c r="DI327" s="71"/>
      <c r="DJ327" s="71"/>
      <c r="DK327" s="71"/>
      <c r="DL327" s="71"/>
      <c r="DM327" s="71"/>
      <c r="DN327" s="71"/>
      <c r="DO327" s="71"/>
      <c r="DP327" s="71"/>
      <c r="DQ327" s="71"/>
      <c r="DR327" s="71"/>
      <c r="DS327" s="71"/>
      <c r="DT327" s="71"/>
      <c r="DU327" s="71"/>
      <c r="DV327" s="71"/>
      <c r="DW327" s="71"/>
      <c r="DX327" s="71"/>
      <c r="DY327" s="71"/>
      <c r="DZ327" s="71"/>
      <c r="EA327" s="71"/>
      <c r="EB327" s="71"/>
      <c r="EC327" s="71"/>
      <c r="ED327" s="71"/>
      <c r="EE327" s="71"/>
      <c r="EF327" s="71"/>
      <c r="EG327" s="71"/>
      <c r="EH327" s="71"/>
      <c r="EI327" s="71"/>
      <c r="EJ327" s="71"/>
      <c r="EK327" s="71"/>
      <c r="EL327" s="71"/>
      <c r="EM327" s="71"/>
      <c r="EN327" s="71"/>
    </row>
    <row r="328" spans="13:144" s="67" customFormat="1" ht="14.25" customHeight="1" x14ac:dyDescent="0.2">
      <c r="M328" s="66"/>
      <c r="N328" s="66"/>
      <c r="AD328" s="68"/>
      <c r="AE328" s="68"/>
      <c r="AF328" s="66"/>
      <c r="AG328" s="66"/>
      <c r="AO328" s="171"/>
      <c r="AP328" s="171"/>
      <c r="AQ328" s="171"/>
      <c r="AR328" s="69"/>
      <c r="AS328" s="70"/>
      <c r="AT328" s="70"/>
      <c r="AU328" s="70"/>
      <c r="AV328" s="70"/>
      <c r="AW328" s="70"/>
      <c r="AX328" s="70"/>
      <c r="AY328" s="70"/>
      <c r="AZ328" s="70"/>
      <c r="BA328" s="70"/>
      <c r="BD328" s="94"/>
      <c r="BE328" s="94"/>
      <c r="BF328" s="95"/>
      <c r="BG328" s="66"/>
      <c r="BJ328" s="66"/>
      <c r="BK328" s="66"/>
      <c r="CB328" s="66"/>
      <c r="CC328" s="71"/>
      <c r="CD328" s="71"/>
      <c r="CE328" s="71"/>
      <c r="CF328" s="71"/>
      <c r="CG328" s="71"/>
      <c r="CH328" s="71"/>
      <c r="CI328" s="71"/>
      <c r="CJ328" s="71"/>
      <c r="CK328" s="71"/>
      <c r="CL328" s="71"/>
      <c r="CM328" s="71"/>
      <c r="CN328" s="71"/>
      <c r="CO328" s="71"/>
      <c r="CP328" s="71"/>
      <c r="CQ328" s="71"/>
      <c r="CR328" s="71"/>
      <c r="CS328" s="71"/>
      <c r="CT328" s="71"/>
      <c r="CU328" s="71"/>
      <c r="CV328" s="71"/>
      <c r="CW328" s="71"/>
      <c r="CX328" s="71"/>
      <c r="CY328" s="71"/>
      <c r="CZ328" s="71"/>
      <c r="DA328" s="71"/>
      <c r="DB328" s="71"/>
      <c r="DC328" s="71"/>
      <c r="DD328" s="71"/>
      <c r="DE328" s="71"/>
      <c r="DF328" s="71"/>
      <c r="DG328" s="71"/>
      <c r="DH328" s="71"/>
      <c r="DI328" s="71"/>
      <c r="DJ328" s="71"/>
      <c r="DK328" s="71"/>
      <c r="DL328" s="71"/>
      <c r="DM328" s="71"/>
      <c r="DN328" s="71"/>
      <c r="DO328" s="71"/>
      <c r="DP328" s="71"/>
      <c r="DQ328" s="71"/>
      <c r="DR328" s="71"/>
      <c r="DS328" s="71"/>
      <c r="DT328" s="71"/>
      <c r="DU328" s="71"/>
      <c r="DV328" s="71"/>
      <c r="DW328" s="71"/>
      <c r="DX328" s="71"/>
      <c r="DY328" s="71"/>
      <c r="DZ328" s="71"/>
      <c r="EA328" s="71"/>
      <c r="EB328" s="71"/>
      <c r="EC328" s="71"/>
      <c r="ED328" s="71"/>
      <c r="EE328" s="71"/>
      <c r="EF328" s="71"/>
      <c r="EG328" s="71"/>
      <c r="EH328" s="71"/>
      <c r="EI328" s="71"/>
      <c r="EJ328" s="71"/>
      <c r="EK328" s="71"/>
      <c r="EL328" s="71"/>
      <c r="EM328" s="71"/>
      <c r="EN328" s="71"/>
    </row>
    <row r="329" spans="13:144" s="67" customFormat="1" ht="14.25" customHeight="1" x14ac:dyDescent="0.2">
      <c r="M329" s="66"/>
      <c r="N329" s="66"/>
      <c r="AD329" s="68"/>
      <c r="AE329" s="68"/>
      <c r="AF329" s="66"/>
      <c r="AG329" s="66"/>
      <c r="AO329" s="171"/>
      <c r="AP329" s="171"/>
      <c r="AQ329" s="171"/>
      <c r="AR329" s="69"/>
      <c r="AS329" s="70"/>
      <c r="AT329" s="70"/>
      <c r="AU329" s="70"/>
      <c r="AV329" s="70"/>
      <c r="AW329" s="70"/>
      <c r="AX329" s="70"/>
      <c r="AY329" s="70"/>
      <c r="AZ329" s="70"/>
      <c r="BA329" s="70"/>
      <c r="BD329" s="94"/>
      <c r="BE329" s="94"/>
      <c r="BF329" s="95"/>
      <c r="BG329" s="66"/>
      <c r="BJ329" s="66"/>
      <c r="BK329" s="66"/>
      <c r="CB329" s="66"/>
      <c r="CC329" s="71"/>
      <c r="CD329" s="71"/>
      <c r="CE329" s="71"/>
      <c r="CF329" s="71"/>
      <c r="CG329" s="71"/>
      <c r="CH329" s="71"/>
      <c r="CI329" s="71"/>
      <c r="CJ329" s="71"/>
      <c r="CK329" s="71"/>
      <c r="CL329" s="71"/>
      <c r="CM329" s="71"/>
      <c r="CN329" s="71"/>
      <c r="CO329" s="71"/>
      <c r="CP329" s="71"/>
      <c r="CQ329" s="71"/>
      <c r="CR329" s="71"/>
      <c r="CS329" s="71"/>
      <c r="CT329" s="71"/>
      <c r="CU329" s="71"/>
      <c r="CV329" s="71"/>
      <c r="CW329" s="71"/>
      <c r="CX329" s="71"/>
      <c r="CY329" s="71"/>
      <c r="CZ329" s="71"/>
      <c r="DA329" s="71"/>
      <c r="DB329" s="71"/>
      <c r="DC329" s="71"/>
      <c r="DD329" s="71"/>
      <c r="DE329" s="71"/>
      <c r="DF329" s="71"/>
      <c r="DG329" s="71"/>
      <c r="DH329" s="71"/>
      <c r="DI329" s="71"/>
      <c r="DJ329" s="71"/>
      <c r="DK329" s="71"/>
      <c r="DL329" s="71"/>
      <c r="DM329" s="71"/>
      <c r="DN329" s="71"/>
      <c r="DO329" s="71"/>
      <c r="DP329" s="71"/>
      <c r="DQ329" s="71"/>
      <c r="DR329" s="71"/>
      <c r="DS329" s="71"/>
      <c r="DT329" s="71"/>
      <c r="DU329" s="71"/>
      <c r="DV329" s="71"/>
      <c r="DW329" s="71"/>
      <c r="DX329" s="71"/>
      <c r="DY329" s="71"/>
      <c r="DZ329" s="71"/>
      <c r="EA329" s="71"/>
      <c r="EB329" s="71"/>
      <c r="EC329" s="71"/>
      <c r="ED329" s="71"/>
      <c r="EE329" s="71"/>
      <c r="EF329" s="71"/>
      <c r="EG329" s="71"/>
      <c r="EH329" s="71"/>
      <c r="EI329" s="71"/>
      <c r="EJ329" s="71"/>
      <c r="EK329" s="71"/>
      <c r="EL329" s="71"/>
      <c r="EM329" s="71"/>
      <c r="EN329" s="71"/>
    </row>
    <row r="330" spans="13:144" s="67" customFormat="1" ht="14.25" customHeight="1" x14ac:dyDescent="0.2">
      <c r="M330" s="66"/>
      <c r="N330" s="66"/>
      <c r="AD330" s="68"/>
      <c r="AE330" s="68"/>
      <c r="AF330" s="66"/>
      <c r="AG330" s="66"/>
      <c r="AO330" s="171"/>
      <c r="AP330" s="171"/>
      <c r="AQ330" s="171"/>
      <c r="AR330" s="69"/>
      <c r="AS330" s="70"/>
      <c r="AT330" s="70"/>
      <c r="AU330" s="70"/>
      <c r="AV330" s="70"/>
      <c r="AW330" s="70"/>
      <c r="AX330" s="70"/>
      <c r="AY330" s="70"/>
      <c r="AZ330" s="70"/>
      <c r="BA330" s="70"/>
      <c r="BD330" s="94"/>
      <c r="BE330" s="94"/>
      <c r="BF330" s="95"/>
      <c r="BG330" s="66"/>
      <c r="BJ330" s="66"/>
      <c r="BK330" s="66"/>
      <c r="CB330" s="66"/>
      <c r="CC330" s="71"/>
      <c r="CD330" s="71"/>
      <c r="CE330" s="71"/>
      <c r="CF330" s="71"/>
      <c r="CG330" s="71"/>
      <c r="CH330" s="71"/>
      <c r="CI330" s="71"/>
      <c r="CJ330" s="71"/>
      <c r="CK330" s="71"/>
      <c r="CL330" s="71"/>
      <c r="CM330" s="71"/>
      <c r="CN330" s="71"/>
      <c r="CO330" s="71"/>
      <c r="CP330" s="71"/>
      <c r="CQ330" s="71"/>
      <c r="CR330" s="71"/>
      <c r="CS330" s="71"/>
      <c r="CT330" s="71"/>
      <c r="CU330" s="71"/>
      <c r="CV330" s="71"/>
      <c r="CW330" s="71"/>
      <c r="CX330" s="71"/>
      <c r="CY330" s="71"/>
      <c r="CZ330" s="71"/>
      <c r="DA330" s="71"/>
      <c r="DB330" s="71"/>
      <c r="DC330" s="71"/>
      <c r="DD330" s="71"/>
      <c r="DE330" s="71"/>
      <c r="DF330" s="71"/>
      <c r="DG330" s="71"/>
      <c r="DH330" s="71"/>
      <c r="DI330" s="71"/>
      <c r="DJ330" s="71"/>
      <c r="DK330" s="71"/>
      <c r="DL330" s="71"/>
      <c r="DM330" s="71"/>
      <c r="DN330" s="71"/>
      <c r="DO330" s="71"/>
      <c r="DP330" s="71"/>
      <c r="DQ330" s="71"/>
      <c r="DR330" s="71"/>
      <c r="DS330" s="71"/>
      <c r="DT330" s="71"/>
      <c r="DU330" s="71"/>
      <c r="DV330" s="71"/>
      <c r="DW330" s="71"/>
      <c r="DX330" s="71"/>
      <c r="DY330" s="71"/>
      <c r="DZ330" s="71"/>
      <c r="EA330" s="71"/>
      <c r="EB330" s="71"/>
      <c r="EC330" s="71"/>
      <c r="ED330" s="71"/>
      <c r="EE330" s="71"/>
      <c r="EF330" s="71"/>
      <c r="EG330" s="71"/>
      <c r="EH330" s="71"/>
      <c r="EI330" s="71"/>
      <c r="EJ330" s="71"/>
      <c r="EK330" s="71"/>
      <c r="EL330" s="71"/>
      <c r="EM330" s="71"/>
      <c r="EN330" s="71"/>
    </row>
    <row r="331" spans="13:144" s="67" customFormat="1" ht="14.25" customHeight="1" x14ac:dyDescent="0.2">
      <c r="M331" s="66"/>
      <c r="N331" s="66"/>
      <c r="AD331" s="68"/>
      <c r="AE331" s="68"/>
      <c r="AF331" s="66"/>
      <c r="AG331" s="66"/>
      <c r="AO331" s="171"/>
      <c r="AP331" s="171"/>
      <c r="AQ331" s="171"/>
      <c r="AR331" s="69"/>
      <c r="AS331" s="70"/>
      <c r="AT331" s="70"/>
      <c r="AU331" s="70"/>
      <c r="AV331" s="70"/>
      <c r="AW331" s="70"/>
      <c r="AX331" s="70"/>
      <c r="AY331" s="70"/>
      <c r="AZ331" s="70"/>
      <c r="BA331" s="70"/>
      <c r="BD331" s="94"/>
      <c r="BE331" s="94"/>
      <c r="BF331" s="95"/>
      <c r="BG331" s="66"/>
      <c r="BJ331" s="66"/>
      <c r="BK331" s="66"/>
      <c r="CB331" s="66"/>
      <c r="CC331" s="71"/>
      <c r="CD331" s="71"/>
      <c r="CE331" s="71"/>
      <c r="CF331" s="71"/>
      <c r="CG331" s="71"/>
      <c r="CH331" s="71"/>
      <c r="CI331" s="71"/>
      <c r="CJ331" s="71"/>
      <c r="CK331" s="71"/>
      <c r="CL331" s="71"/>
      <c r="CM331" s="71"/>
      <c r="CN331" s="71"/>
      <c r="CO331" s="71"/>
      <c r="CP331" s="71"/>
      <c r="CQ331" s="71"/>
      <c r="CR331" s="71"/>
      <c r="CS331" s="71"/>
      <c r="CT331" s="71"/>
      <c r="CU331" s="71"/>
      <c r="CV331" s="71"/>
      <c r="CW331" s="71"/>
      <c r="CX331" s="71"/>
      <c r="CY331" s="71"/>
      <c r="CZ331" s="71"/>
      <c r="DA331" s="71"/>
      <c r="DB331" s="71"/>
      <c r="DC331" s="71"/>
      <c r="DD331" s="71"/>
      <c r="DE331" s="71"/>
      <c r="DF331" s="71"/>
      <c r="DG331" s="71"/>
      <c r="DH331" s="71"/>
      <c r="DI331" s="71"/>
      <c r="DJ331" s="71"/>
      <c r="DK331" s="71"/>
      <c r="DL331" s="71"/>
      <c r="DM331" s="71"/>
      <c r="DN331" s="71"/>
      <c r="DO331" s="71"/>
      <c r="DP331" s="71"/>
      <c r="DQ331" s="71"/>
      <c r="DR331" s="71"/>
      <c r="DS331" s="71"/>
      <c r="DT331" s="71"/>
      <c r="DU331" s="71"/>
      <c r="DV331" s="71"/>
      <c r="DW331" s="71"/>
      <c r="DX331" s="71"/>
      <c r="DY331" s="71"/>
      <c r="DZ331" s="71"/>
      <c r="EA331" s="71"/>
      <c r="EB331" s="71"/>
      <c r="EC331" s="71"/>
      <c r="ED331" s="71"/>
      <c r="EE331" s="71"/>
      <c r="EF331" s="71"/>
      <c r="EG331" s="71"/>
      <c r="EH331" s="71"/>
      <c r="EI331" s="71"/>
      <c r="EJ331" s="71"/>
      <c r="EK331" s="71"/>
      <c r="EL331" s="71"/>
      <c r="EM331" s="71"/>
      <c r="EN331" s="71"/>
    </row>
    <row r="332" spans="13:144" s="67" customFormat="1" ht="14.25" customHeight="1" x14ac:dyDescent="0.2">
      <c r="M332" s="66"/>
      <c r="N332" s="66"/>
      <c r="AD332" s="68"/>
      <c r="AE332" s="68"/>
      <c r="AF332" s="66"/>
      <c r="AG332" s="66"/>
      <c r="AO332" s="171"/>
      <c r="AP332" s="171"/>
      <c r="AQ332" s="171"/>
      <c r="AR332" s="69"/>
      <c r="AS332" s="70"/>
      <c r="AT332" s="70"/>
      <c r="AU332" s="70"/>
      <c r="AV332" s="70"/>
      <c r="AW332" s="70"/>
      <c r="AX332" s="70"/>
      <c r="AY332" s="70"/>
      <c r="AZ332" s="70"/>
      <c r="BA332" s="70"/>
      <c r="BD332" s="94"/>
      <c r="BE332" s="94"/>
      <c r="BF332" s="95"/>
      <c r="BG332" s="66"/>
      <c r="BJ332" s="66"/>
      <c r="BK332" s="66"/>
      <c r="CB332" s="66"/>
      <c r="CC332" s="71"/>
      <c r="CD332" s="71"/>
      <c r="CE332" s="71"/>
      <c r="CF332" s="71"/>
      <c r="CG332" s="71"/>
      <c r="CH332" s="71"/>
      <c r="CI332" s="71"/>
      <c r="CJ332" s="71"/>
      <c r="CK332" s="71"/>
      <c r="CL332" s="71"/>
      <c r="CM332" s="71"/>
      <c r="CN332" s="71"/>
      <c r="CO332" s="71"/>
      <c r="CP332" s="71"/>
      <c r="CQ332" s="71"/>
      <c r="CR332" s="71"/>
      <c r="CS332" s="71"/>
      <c r="CT332" s="71"/>
      <c r="CU332" s="71"/>
      <c r="CV332" s="71"/>
      <c r="CW332" s="71"/>
      <c r="CX332" s="71"/>
      <c r="CY332" s="71"/>
      <c r="CZ332" s="71"/>
      <c r="DA332" s="71"/>
      <c r="DB332" s="71"/>
      <c r="DC332" s="71"/>
      <c r="DD332" s="71"/>
      <c r="DE332" s="71"/>
      <c r="DF332" s="71"/>
      <c r="DG332" s="71"/>
      <c r="DH332" s="71"/>
      <c r="DI332" s="71"/>
      <c r="DJ332" s="71"/>
      <c r="DK332" s="71"/>
      <c r="DL332" s="71"/>
      <c r="DM332" s="71"/>
      <c r="DN332" s="71"/>
      <c r="DO332" s="71"/>
      <c r="DP332" s="71"/>
      <c r="DQ332" s="71"/>
      <c r="DR332" s="71"/>
      <c r="DS332" s="71"/>
      <c r="DT332" s="71"/>
      <c r="DU332" s="71"/>
      <c r="DV332" s="71"/>
      <c r="DW332" s="71"/>
      <c r="DX332" s="71"/>
      <c r="DY332" s="71"/>
      <c r="DZ332" s="71"/>
      <c r="EA332" s="71"/>
      <c r="EB332" s="71"/>
      <c r="EC332" s="71"/>
      <c r="ED332" s="71"/>
      <c r="EE332" s="71"/>
      <c r="EF332" s="71"/>
      <c r="EG332" s="71"/>
      <c r="EH332" s="71"/>
      <c r="EI332" s="71"/>
      <c r="EJ332" s="71"/>
      <c r="EK332" s="71"/>
      <c r="EL332" s="71"/>
      <c r="EM332" s="71"/>
      <c r="EN332" s="71"/>
    </row>
    <row r="333" spans="13:144" s="67" customFormat="1" ht="14.25" customHeight="1" x14ac:dyDescent="0.2">
      <c r="M333" s="66"/>
      <c r="N333" s="66"/>
      <c r="AD333" s="68"/>
      <c r="AE333" s="68"/>
      <c r="AF333" s="66"/>
      <c r="AG333" s="66"/>
      <c r="AO333" s="171"/>
      <c r="AP333" s="171"/>
      <c r="AQ333" s="171"/>
      <c r="AR333" s="69"/>
      <c r="AS333" s="70"/>
      <c r="AT333" s="70"/>
      <c r="AU333" s="70"/>
      <c r="AV333" s="70"/>
      <c r="AW333" s="70"/>
      <c r="AX333" s="70"/>
      <c r="AY333" s="70"/>
      <c r="AZ333" s="70"/>
      <c r="BA333" s="70"/>
      <c r="BD333" s="94"/>
      <c r="BE333" s="94"/>
      <c r="BF333" s="95"/>
      <c r="BG333" s="66"/>
      <c r="BJ333" s="66"/>
      <c r="BK333" s="66"/>
      <c r="CB333" s="66"/>
      <c r="CC333" s="71"/>
      <c r="CD333" s="71"/>
      <c r="CE333" s="71"/>
      <c r="CF333" s="71"/>
      <c r="CG333" s="71"/>
      <c r="CH333" s="71"/>
      <c r="CI333" s="71"/>
      <c r="CJ333" s="71"/>
      <c r="CK333" s="71"/>
      <c r="CL333" s="71"/>
      <c r="CM333" s="71"/>
      <c r="CN333" s="71"/>
      <c r="CO333" s="71"/>
      <c r="CP333" s="71"/>
      <c r="CQ333" s="71"/>
      <c r="CR333" s="71"/>
      <c r="CS333" s="71"/>
      <c r="CT333" s="71"/>
      <c r="CU333" s="71"/>
      <c r="CV333" s="71"/>
      <c r="CW333" s="71"/>
      <c r="CX333" s="71"/>
      <c r="CY333" s="71"/>
      <c r="CZ333" s="71"/>
      <c r="DA333" s="71"/>
      <c r="DB333" s="71"/>
      <c r="DC333" s="71"/>
      <c r="DD333" s="71"/>
      <c r="DE333" s="71"/>
      <c r="DF333" s="71"/>
      <c r="DG333" s="71"/>
      <c r="DH333" s="71"/>
      <c r="DI333" s="71"/>
      <c r="DJ333" s="71"/>
      <c r="DK333" s="71"/>
      <c r="DL333" s="71"/>
      <c r="DM333" s="71"/>
      <c r="DN333" s="71"/>
      <c r="DO333" s="71"/>
      <c r="DP333" s="71"/>
      <c r="DQ333" s="71"/>
      <c r="DR333" s="71"/>
      <c r="DS333" s="71"/>
      <c r="DT333" s="71"/>
      <c r="DU333" s="71"/>
      <c r="DV333" s="71"/>
      <c r="DW333" s="71"/>
      <c r="DX333" s="71"/>
      <c r="DY333" s="71"/>
      <c r="DZ333" s="71"/>
      <c r="EA333" s="71"/>
      <c r="EB333" s="71"/>
      <c r="EC333" s="71"/>
      <c r="ED333" s="71"/>
      <c r="EE333" s="71"/>
      <c r="EF333" s="71"/>
      <c r="EG333" s="71"/>
      <c r="EH333" s="71"/>
      <c r="EI333" s="71"/>
      <c r="EJ333" s="71"/>
      <c r="EK333" s="71"/>
      <c r="EL333" s="71"/>
      <c r="EM333" s="71"/>
      <c r="EN333" s="71"/>
    </row>
    <row r="334" spans="13:144" s="67" customFormat="1" ht="14.25" customHeight="1" x14ac:dyDescent="0.2">
      <c r="M334" s="66"/>
      <c r="N334" s="66"/>
      <c r="AD334" s="68"/>
      <c r="AE334" s="68"/>
      <c r="AF334" s="66"/>
      <c r="AG334" s="66"/>
      <c r="AO334" s="171"/>
      <c r="AP334" s="171"/>
      <c r="AQ334" s="171"/>
      <c r="AR334" s="69"/>
      <c r="AS334" s="70"/>
      <c r="AT334" s="70"/>
      <c r="AU334" s="70"/>
      <c r="AV334" s="70"/>
      <c r="AW334" s="70"/>
      <c r="AX334" s="70"/>
      <c r="AY334" s="70"/>
      <c r="AZ334" s="70"/>
      <c r="BA334" s="70"/>
      <c r="BD334" s="94"/>
      <c r="BE334" s="94"/>
      <c r="BF334" s="95"/>
      <c r="BG334" s="66"/>
      <c r="BJ334" s="66"/>
      <c r="BK334" s="66"/>
      <c r="CB334" s="66"/>
      <c r="CC334" s="71"/>
      <c r="CD334" s="71"/>
      <c r="CE334" s="71"/>
      <c r="CF334" s="71"/>
      <c r="CG334" s="71"/>
      <c r="CH334" s="71"/>
      <c r="CI334" s="71"/>
      <c r="CJ334" s="71"/>
      <c r="CK334" s="71"/>
      <c r="CL334" s="71"/>
      <c r="CM334" s="71"/>
      <c r="CN334" s="71"/>
      <c r="CO334" s="71"/>
      <c r="CP334" s="71"/>
      <c r="CQ334" s="71"/>
      <c r="CR334" s="71"/>
      <c r="CS334" s="71"/>
      <c r="CT334" s="71"/>
      <c r="CU334" s="71"/>
      <c r="CV334" s="71"/>
      <c r="CW334" s="71"/>
      <c r="CX334" s="71"/>
      <c r="CY334" s="71"/>
      <c r="CZ334" s="71"/>
      <c r="DA334" s="71"/>
      <c r="DB334" s="71"/>
      <c r="DC334" s="71"/>
      <c r="DD334" s="71"/>
      <c r="DE334" s="71"/>
      <c r="DF334" s="71"/>
      <c r="DG334" s="71"/>
      <c r="DH334" s="71"/>
      <c r="DI334" s="71"/>
      <c r="DJ334" s="71"/>
      <c r="DK334" s="71"/>
      <c r="DL334" s="71"/>
      <c r="DM334" s="71"/>
      <c r="DN334" s="71"/>
      <c r="DO334" s="71"/>
      <c r="DP334" s="71"/>
      <c r="DQ334" s="71"/>
      <c r="DR334" s="71"/>
      <c r="DS334" s="71"/>
      <c r="DT334" s="71"/>
      <c r="DU334" s="71"/>
      <c r="DV334" s="71"/>
      <c r="DW334" s="71"/>
      <c r="DX334" s="71"/>
      <c r="DY334" s="71"/>
      <c r="DZ334" s="71"/>
      <c r="EA334" s="71"/>
      <c r="EB334" s="71"/>
      <c r="EC334" s="71"/>
      <c r="ED334" s="71"/>
      <c r="EE334" s="71"/>
      <c r="EF334" s="71"/>
      <c r="EG334" s="71"/>
      <c r="EH334" s="71"/>
      <c r="EI334" s="71"/>
      <c r="EJ334" s="71"/>
      <c r="EK334" s="71"/>
      <c r="EL334" s="71"/>
      <c r="EM334" s="71"/>
      <c r="EN334" s="71"/>
    </row>
    <row r="335" spans="13:144" s="67" customFormat="1" ht="14.25" customHeight="1" x14ac:dyDescent="0.2">
      <c r="M335" s="66"/>
      <c r="N335" s="66"/>
      <c r="AD335" s="68"/>
      <c r="AE335" s="68"/>
      <c r="AF335" s="66"/>
      <c r="AG335" s="66"/>
      <c r="AO335" s="171"/>
      <c r="AP335" s="171"/>
      <c r="AQ335" s="171"/>
      <c r="AR335" s="69"/>
      <c r="AS335" s="70"/>
      <c r="AT335" s="70"/>
      <c r="AU335" s="70"/>
      <c r="AV335" s="70"/>
      <c r="AW335" s="70"/>
      <c r="AX335" s="70"/>
      <c r="AY335" s="70"/>
      <c r="AZ335" s="70"/>
      <c r="BA335" s="70"/>
      <c r="BD335" s="94"/>
      <c r="BE335" s="94"/>
      <c r="BF335" s="95"/>
      <c r="BG335" s="66"/>
      <c r="BJ335" s="66"/>
      <c r="BK335" s="66"/>
      <c r="CB335" s="66"/>
      <c r="CC335" s="71"/>
      <c r="CD335" s="71"/>
      <c r="CE335" s="71"/>
      <c r="CF335" s="71"/>
      <c r="CG335" s="71"/>
      <c r="CH335" s="71"/>
      <c r="CI335" s="71"/>
      <c r="CJ335" s="71"/>
      <c r="CK335" s="71"/>
      <c r="CL335" s="71"/>
      <c r="CM335" s="71"/>
      <c r="CN335" s="71"/>
      <c r="CO335" s="71"/>
      <c r="CP335" s="71"/>
      <c r="CQ335" s="71"/>
      <c r="CR335" s="71"/>
      <c r="CS335" s="71"/>
      <c r="CT335" s="71"/>
      <c r="CU335" s="71"/>
      <c r="CV335" s="71"/>
      <c r="CW335" s="71"/>
      <c r="CX335" s="71"/>
      <c r="CY335" s="71"/>
      <c r="CZ335" s="71"/>
      <c r="DA335" s="71"/>
      <c r="DB335" s="71"/>
      <c r="DC335" s="71"/>
      <c r="DD335" s="71"/>
      <c r="DE335" s="71"/>
      <c r="DF335" s="71"/>
      <c r="DG335" s="71"/>
      <c r="DH335" s="71"/>
      <c r="DI335" s="71"/>
      <c r="DJ335" s="71"/>
      <c r="DK335" s="71"/>
      <c r="DL335" s="71"/>
      <c r="DM335" s="71"/>
      <c r="DN335" s="71"/>
      <c r="DO335" s="71"/>
      <c r="DP335" s="71"/>
      <c r="DQ335" s="71"/>
      <c r="DR335" s="71"/>
      <c r="DS335" s="71"/>
      <c r="DT335" s="71"/>
      <c r="DU335" s="71"/>
      <c r="DV335" s="71"/>
      <c r="DW335" s="71"/>
      <c r="DX335" s="71"/>
      <c r="DY335" s="71"/>
      <c r="DZ335" s="71"/>
      <c r="EA335" s="71"/>
      <c r="EB335" s="71"/>
      <c r="EC335" s="71"/>
      <c r="ED335" s="71"/>
      <c r="EE335" s="71"/>
      <c r="EF335" s="71"/>
      <c r="EG335" s="71"/>
      <c r="EH335" s="71"/>
      <c r="EI335" s="71"/>
      <c r="EJ335" s="71"/>
      <c r="EK335" s="71"/>
      <c r="EL335" s="71"/>
      <c r="EM335" s="71"/>
      <c r="EN335" s="71"/>
    </row>
    <row r="336" spans="13:144" s="67" customFormat="1" ht="14.25" customHeight="1" x14ac:dyDescent="0.2">
      <c r="M336" s="66"/>
      <c r="N336" s="66"/>
      <c r="AD336" s="68"/>
      <c r="AE336" s="68"/>
      <c r="AF336" s="66"/>
      <c r="AG336" s="66"/>
      <c r="AO336" s="171"/>
      <c r="AP336" s="171"/>
      <c r="AQ336" s="171"/>
      <c r="AR336" s="69"/>
      <c r="AS336" s="70"/>
      <c r="AT336" s="70"/>
      <c r="AU336" s="70"/>
      <c r="AV336" s="70"/>
      <c r="AW336" s="70"/>
      <c r="AX336" s="70"/>
      <c r="AY336" s="70"/>
      <c r="AZ336" s="70"/>
      <c r="BA336" s="70"/>
      <c r="BD336" s="94"/>
      <c r="BE336" s="94"/>
      <c r="BF336" s="95"/>
      <c r="BG336" s="66"/>
      <c r="BJ336" s="66"/>
      <c r="BK336" s="66"/>
      <c r="CB336" s="66"/>
      <c r="CC336" s="71"/>
      <c r="CD336" s="71"/>
      <c r="CE336" s="71"/>
      <c r="CF336" s="71"/>
      <c r="CG336" s="71"/>
      <c r="CH336" s="71"/>
      <c r="CI336" s="71"/>
      <c r="CJ336" s="71"/>
      <c r="CK336" s="71"/>
      <c r="CL336" s="71"/>
      <c r="CM336" s="71"/>
      <c r="CN336" s="71"/>
      <c r="CO336" s="71"/>
      <c r="CP336" s="71"/>
      <c r="CQ336" s="71"/>
      <c r="CR336" s="71"/>
      <c r="CS336" s="71"/>
      <c r="CT336" s="71"/>
      <c r="CU336" s="71"/>
      <c r="CV336" s="71"/>
      <c r="CW336" s="71"/>
      <c r="CX336" s="71"/>
      <c r="CY336" s="71"/>
      <c r="CZ336" s="71"/>
      <c r="DA336" s="71"/>
      <c r="DB336" s="71"/>
      <c r="DC336" s="71"/>
      <c r="DD336" s="71"/>
      <c r="DE336" s="71"/>
      <c r="DF336" s="71"/>
      <c r="DG336" s="71"/>
      <c r="DH336" s="71"/>
      <c r="DI336" s="71"/>
      <c r="DJ336" s="71"/>
      <c r="DK336" s="71"/>
      <c r="DL336" s="71"/>
      <c r="DM336" s="71"/>
      <c r="DN336" s="71"/>
      <c r="DO336" s="71"/>
      <c r="DP336" s="71"/>
      <c r="DQ336" s="71"/>
      <c r="DR336" s="71"/>
      <c r="DS336" s="71"/>
      <c r="DT336" s="71"/>
      <c r="DU336" s="71"/>
      <c r="DV336" s="71"/>
      <c r="DW336" s="71"/>
      <c r="DX336" s="71"/>
      <c r="DY336" s="71"/>
      <c r="DZ336" s="71"/>
      <c r="EA336" s="71"/>
      <c r="EB336" s="71"/>
      <c r="EC336" s="71"/>
      <c r="ED336" s="71"/>
      <c r="EE336" s="71"/>
      <c r="EF336" s="71"/>
      <c r="EG336" s="71"/>
      <c r="EH336" s="71"/>
      <c r="EI336" s="71"/>
      <c r="EJ336" s="71"/>
      <c r="EK336" s="71"/>
      <c r="EL336" s="71"/>
      <c r="EM336" s="71"/>
      <c r="EN336" s="71"/>
    </row>
    <row r="337" spans="13:144" s="67" customFormat="1" ht="14.25" customHeight="1" x14ac:dyDescent="0.2">
      <c r="M337" s="66"/>
      <c r="N337" s="66"/>
      <c r="AD337" s="68"/>
      <c r="AE337" s="68"/>
      <c r="AF337" s="66"/>
      <c r="AG337" s="66"/>
      <c r="AO337" s="171"/>
      <c r="AP337" s="171"/>
      <c r="AQ337" s="171"/>
      <c r="AR337" s="69"/>
      <c r="AS337" s="70"/>
      <c r="AT337" s="70"/>
      <c r="AU337" s="70"/>
      <c r="AV337" s="70"/>
      <c r="AW337" s="70"/>
      <c r="AX337" s="70"/>
      <c r="AY337" s="70"/>
      <c r="AZ337" s="70"/>
      <c r="BA337" s="70"/>
      <c r="BD337" s="94"/>
      <c r="BE337" s="94"/>
      <c r="BF337" s="95"/>
      <c r="BG337" s="66"/>
      <c r="BJ337" s="66"/>
      <c r="BK337" s="66"/>
      <c r="CB337" s="66"/>
      <c r="CC337" s="71"/>
      <c r="CD337" s="71"/>
      <c r="CE337" s="71"/>
      <c r="CF337" s="71"/>
      <c r="CG337" s="71"/>
      <c r="CH337" s="71"/>
      <c r="CI337" s="71"/>
      <c r="CJ337" s="71"/>
      <c r="CK337" s="71"/>
      <c r="CL337" s="71"/>
      <c r="CM337" s="71"/>
      <c r="CN337" s="71"/>
      <c r="CO337" s="71"/>
      <c r="CP337" s="71"/>
      <c r="CQ337" s="71"/>
      <c r="CR337" s="71"/>
      <c r="CS337" s="71"/>
      <c r="CT337" s="71"/>
      <c r="CU337" s="71"/>
      <c r="CV337" s="71"/>
      <c r="CW337" s="71"/>
      <c r="CX337" s="71"/>
      <c r="CY337" s="71"/>
      <c r="CZ337" s="71"/>
      <c r="DA337" s="71"/>
      <c r="DB337" s="71"/>
      <c r="DC337" s="71"/>
      <c r="DD337" s="71"/>
      <c r="DE337" s="71"/>
      <c r="DF337" s="71"/>
      <c r="DG337" s="71"/>
      <c r="DH337" s="71"/>
      <c r="DI337" s="71"/>
      <c r="DJ337" s="71"/>
      <c r="DK337" s="71"/>
      <c r="DL337" s="71"/>
      <c r="DM337" s="71"/>
      <c r="DN337" s="71"/>
      <c r="DO337" s="71"/>
      <c r="DP337" s="71"/>
      <c r="DQ337" s="71"/>
      <c r="DR337" s="71"/>
      <c r="DS337" s="71"/>
      <c r="DT337" s="71"/>
      <c r="DU337" s="71"/>
      <c r="DV337" s="71"/>
      <c r="DW337" s="71"/>
      <c r="DX337" s="71"/>
      <c r="DY337" s="71"/>
      <c r="DZ337" s="71"/>
      <c r="EA337" s="71"/>
      <c r="EB337" s="71"/>
      <c r="EC337" s="71"/>
      <c r="ED337" s="71"/>
      <c r="EE337" s="71"/>
      <c r="EF337" s="71"/>
      <c r="EG337" s="71"/>
      <c r="EH337" s="71"/>
      <c r="EI337" s="71"/>
      <c r="EJ337" s="71"/>
      <c r="EK337" s="71"/>
      <c r="EL337" s="71"/>
      <c r="EM337" s="71"/>
      <c r="EN337" s="71"/>
    </row>
    <row r="338" spans="13:144" s="67" customFormat="1" ht="14.25" customHeight="1" x14ac:dyDescent="0.2">
      <c r="M338" s="66"/>
      <c r="N338" s="66"/>
      <c r="AD338" s="68"/>
      <c r="AE338" s="68"/>
      <c r="AF338" s="66"/>
      <c r="AG338" s="66"/>
      <c r="AO338" s="171"/>
      <c r="AP338" s="171"/>
      <c r="AQ338" s="171"/>
      <c r="AR338" s="69"/>
      <c r="AS338" s="70"/>
      <c r="AT338" s="70"/>
      <c r="AU338" s="70"/>
      <c r="AV338" s="70"/>
      <c r="AW338" s="70"/>
      <c r="AX338" s="70"/>
      <c r="AY338" s="70"/>
      <c r="AZ338" s="70"/>
      <c r="BA338" s="70"/>
      <c r="BD338" s="94"/>
      <c r="BE338" s="94"/>
      <c r="BF338" s="95"/>
      <c r="BG338" s="66"/>
      <c r="BJ338" s="66"/>
      <c r="BK338" s="66"/>
      <c r="CB338" s="66"/>
      <c r="CC338" s="71"/>
      <c r="CD338" s="71"/>
      <c r="CE338" s="71"/>
      <c r="CF338" s="71"/>
      <c r="CG338" s="71"/>
      <c r="CH338" s="71"/>
      <c r="CI338" s="71"/>
      <c r="CJ338" s="71"/>
      <c r="CK338" s="71"/>
      <c r="CL338" s="71"/>
      <c r="CM338" s="71"/>
      <c r="CN338" s="71"/>
      <c r="CO338" s="71"/>
      <c r="CP338" s="71"/>
      <c r="CQ338" s="71"/>
      <c r="CR338" s="71"/>
      <c r="CS338" s="71"/>
      <c r="CT338" s="71"/>
      <c r="CU338" s="71"/>
      <c r="CV338" s="71"/>
      <c r="CW338" s="71"/>
      <c r="CX338" s="71"/>
      <c r="CY338" s="71"/>
      <c r="CZ338" s="71"/>
      <c r="DA338" s="71"/>
      <c r="DB338" s="71"/>
      <c r="DC338" s="71"/>
      <c r="DD338" s="71"/>
      <c r="DE338" s="71"/>
      <c r="DF338" s="71"/>
      <c r="DG338" s="71"/>
      <c r="DH338" s="71"/>
      <c r="DI338" s="71"/>
      <c r="DJ338" s="71"/>
      <c r="DK338" s="71"/>
      <c r="DL338" s="71"/>
      <c r="DM338" s="71"/>
      <c r="DN338" s="71"/>
      <c r="DO338" s="71"/>
      <c r="DP338" s="71"/>
      <c r="DQ338" s="71"/>
      <c r="DR338" s="71"/>
      <c r="DS338" s="71"/>
      <c r="DT338" s="71"/>
      <c r="DU338" s="71"/>
      <c r="DV338" s="71"/>
      <c r="DW338" s="71"/>
      <c r="DX338" s="71"/>
      <c r="DY338" s="71"/>
      <c r="DZ338" s="71"/>
      <c r="EA338" s="71"/>
      <c r="EB338" s="71"/>
      <c r="EC338" s="71"/>
      <c r="ED338" s="71"/>
      <c r="EE338" s="71"/>
      <c r="EF338" s="71"/>
      <c r="EG338" s="71"/>
      <c r="EH338" s="71"/>
      <c r="EI338" s="71"/>
      <c r="EJ338" s="71"/>
      <c r="EK338" s="71"/>
      <c r="EL338" s="71"/>
      <c r="EM338" s="71"/>
      <c r="EN338" s="71"/>
    </row>
    <row r="339" spans="13:144" s="67" customFormat="1" ht="14.25" customHeight="1" x14ac:dyDescent="0.2">
      <c r="M339" s="66"/>
      <c r="N339" s="66"/>
      <c r="AD339" s="68"/>
      <c r="AE339" s="68"/>
      <c r="AF339" s="66"/>
      <c r="AG339" s="66"/>
      <c r="AO339" s="171"/>
      <c r="AP339" s="171"/>
      <c r="AQ339" s="171"/>
      <c r="AR339" s="69"/>
      <c r="AS339" s="70"/>
      <c r="AT339" s="70"/>
      <c r="AU339" s="70"/>
      <c r="AV339" s="70"/>
      <c r="AW339" s="70"/>
      <c r="AX339" s="70"/>
      <c r="AY339" s="70"/>
      <c r="AZ339" s="70"/>
      <c r="BA339" s="70"/>
      <c r="BD339" s="94"/>
      <c r="BE339" s="94"/>
      <c r="BF339" s="95"/>
      <c r="BG339" s="66"/>
      <c r="BJ339" s="66"/>
      <c r="BK339" s="66"/>
      <c r="CB339" s="66"/>
      <c r="CC339" s="71"/>
      <c r="CD339" s="71"/>
      <c r="CE339" s="71"/>
      <c r="CF339" s="71"/>
      <c r="CG339" s="71"/>
      <c r="CH339" s="71"/>
      <c r="CI339" s="71"/>
      <c r="CJ339" s="71"/>
      <c r="CK339" s="71"/>
      <c r="CL339" s="71"/>
      <c r="CM339" s="71"/>
      <c r="CN339" s="71"/>
      <c r="CO339" s="71"/>
      <c r="CP339" s="71"/>
      <c r="CQ339" s="71"/>
      <c r="CR339" s="71"/>
      <c r="CS339" s="71"/>
      <c r="CT339" s="71"/>
      <c r="CU339" s="71"/>
      <c r="CV339" s="71"/>
      <c r="CW339" s="71"/>
      <c r="CX339" s="71"/>
      <c r="CY339" s="71"/>
      <c r="CZ339" s="71"/>
      <c r="DA339" s="71"/>
      <c r="DB339" s="71"/>
      <c r="DC339" s="71"/>
      <c r="DD339" s="71"/>
      <c r="DE339" s="71"/>
      <c r="DF339" s="71"/>
      <c r="DG339" s="71"/>
      <c r="DH339" s="71"/>
      <c r="DI339" s="71"/>
      <c r="DJ339" s="71"/>
      <c r="DK339" s="71"/>
      <c r="DL339" s="71"/>
      <c r="DM339" s="71"/>
      <c r="DN339" s="71"/>
      <c r="DO339" s="71"/>
      <c r="DP339" s="71"/>
      <c r="DQ339" s="71"/>
      <c r="DR339" s="71"/>
      <c r="DS339" s="71"/>
      <c r="DT339" s="71"/>
      <c r="DU339" s="71"/>
      <c r="DV339" s="71"/>
      <c r="DW339" s="71"/>
      <c r="DX339" s="71"/>
      <c r="DY339" s="71"/>
      <c r="DZ339" s="71"/>
      <c r="EA339" s="71"/>
      <c r="EB339" s="71"/>
      <c r="EC339" s="71"/>
      <c r="ED339" s="71"/>
      <c r="EE339" s="71"/>
      <c r="EF339" s="71"/>
      <c r="EG339" s="71"/>
      <c r="EH339" s="71"/>
      <c r="EI339" s="71"/>
      <c r="EJ339" s="71"/>
      <c r="EK339" s="71"/>
      <c r="EL339" s="71"/>
      <c r="EM339" s="71"/>
      <c r="EN339" s="71"/>
    </row>
    <row r="340" spans="13:144" s="67" customFormat="1" ht="14.25" customHeight="1" x14ac:dyDescent="0.2">
      <c r="M340" s="66"/>
      <c r="N340" s="66"/>
      <c r="AD340" s="68"/>
      <c r="AE340" s="68"/>
      <c r="AF340" s="66"/>
      <c r="AG340" s="66"/>
      <c r="AO340" s="171"/>
      <c r="AP340" s="171"/>
      <c r="AQ340" s="171"/>
      <c r="AR340" s="69"/>
      <c r="AS340" s="70"/>
      <c r="AT340" s="70"/>
      <c r="AU340" s="70"/>
      <c r="AV340" s="70"/>
      <c r="AW340" s="70"/>
      <c r="AX340" s="70"/>
      <c r="AY340" s="70"/>
      <c r="AZ340" s="70"/>
      <c r="BA340" s="70"/>
      <c r="BD340" s="94"/>
      <c r="BE340" s="94"/>
      <c r="BF340" s="95"/>
      <c r="BG340" s="66"/>
      <c r="BJ340" s="66"/>
      <c r="BK340" s="66"/>
      <c r="CB340" s="66"/>
      <c r="CC340" s="71"/>
      <c r="CD340" s="71"/>
      <c r="CE340" s="71"/>
      <c r="CF340" s="71"/>
      <c r="CG340" s="71"/>
      <c r="CH340" s="71"/>
      <c r="CI340" s="71"/>
      <c r="CJ340" s="71"/>
      <c r="CK340" s="71"/>
      <c r="CL340" s="71"/>
      <c r="CM340" s="71"/>
      <c r="CN340" s="71"/>
      <c r="CO340" s="71"/>
      <c r="CP340" s="71"/>
      <c r="CQ340" s="71"/>
      <c r="CR340" s="71"/>
      <c r="CS340" s="71"/>
      <c r="CT340" s="71"/>
      <c r="CU340" s="71"/>
      <c r="CV340" s="71"/>
      <c r="CW340" s="71"/>
      <c r="CX340" s="71"/>
      <c r="CY340" s="71"/>
      <c r="CZ340" s="71"/>
      <c r="DA340" s="71"/>
      <c r="DB340" s="71"/>
      <c r="DC340" s="71"/>
      <c r="DD340" s="71"/>
      <c r="DE340" s="71"/>
      <c r="DF340" s="71"/>
      <c r="DG340" s="71"/>
      <c r="DH340" s="71"/>
      <c r="DI340" s="71"/>
      <c r="DJ340" s="71"/>
      <c r="DK340" s="71"/>
      <c r="DL340" s="71"/>
      <c r="DM340" s="71"/>
      <c r="DN340" s="71"/>
      <c r="DO340" s="71"/>
      <c r="DP340" s="71"/>
      <c r="DQ340" s="71"/>
      <c r="DR340" s="71"/>
      <c r="DS340" s="71"/>
      <c r="DT340" s="71"/>
      <c r="DU340" s="71"/>
      <c r="DV340" s="71"/>
      <c r="DW340" s="71"/>
      <c r="DX340" s="71"/>
      <c r="DY340" s="71"/>
      <c r="DZ340" s="71"/>
      <c r="EA340" s="71"/>
      <c r="EB340" s="71"/>
      <c r="EC340" s="71"/>
      <c r="ED340" s="71"/>
      <c r="EE340" s="71"/>
      <c r="EF340" s="71"/>
      <c r="EG340" s="71"/>
      <c r="EH340" s="71"/>
      <c r="EI340" s="71"/>
      <c r="EJ340" s="71"/>
      <c r="EK340" s="71"/>
      <c r="EL340" s="71"/>
      <c r="EM340" s="71"/>
      <c r="EN340" s="71"/>
    </row>
    <row r="341" spans="13:144" s="67" customFormat="1" ht="14.25" customHeight="1" x14ac:dyDescent="0.2">
      <c r="M341" s="66"/>
      <c r="N341" s="66"/>
      <c r="AD341" s="68"/>
      <c r="AE341" s="68"/>
      <c r="AF341" s="66"/>
      <c r="AG341" s="66"/>
      <c r="AO341" s="171"/>
      <c r="AP341" s="171"/>
      <c r="AQ341" s="171"/>
      <c r="AR341" s="69"/>
      <c r="AS341" s="70"/>
      <c r="AT341" s="70"/>
      <c r="AU341" s="70"/>
      <c r="AV341" s="70"/>
      <c r="AW341" s="70"/>
      <c r="AX341" s="70"/>
      <c r="AY341" s="70"/>
      <c r="AZ341" s="70"/>
      <c r="BA341" s="70"/>
      <c r="BD341" s="94"/>
      <c r="BE341" s="94"/>
      <c r="BF341" s="95"/>
      <c r="BG341" s="66"/>
      <c r="BJ341" s="66"/>
      <c r="BK341" s="66"/>
      <c r="CB341" s="66"/>
      <c r="CC341" s="71"/>
      <c r="CD341" s="71"/>
      <c r="CE341" s="71"/>
      <c r="CF341" s="71"/>
      <c r="CG341" s="71"/>
      <c r="CH341" s="71"/>
      <c r="CI341" s="71"/>
      <c r="CJ341" s="71"/>
      <c r="CK341" s="71"/>
      <c r="CL341" s="71"/>
      <c r="CM341" s="71"/>
      <c r="CN341" s="71"/>
      <c r="CO341" s="71"/>
      <c r="CP341" s="71"/>
      <c r="CQ341" s="71"/>
      <c r="CR341" s="71"/>
      <c r="CS341" s="71"/>
      <c r="CT341" s="71"/>
      <c r="CU341" s="71"/>
      <c r="CV341" s="71"/>
      <c r="CW341" s="71"/>
      <c r="CX341" s="71"/>
      <c r="CY341" s="71"/>
      <c r="CZ341" s="71"/>
      <c r="DA341" s="71"/>
      <c r="DB341" s="71"/>
      <c r="DC341" s="71"/>
      <c r="DD341" s="71"/>
      <c r="DE341" s="71"/>
      <c r="DF341" s="71"/>
      <c r="DG341" s="71"/>
      <c r="DH341" s="71"/>
      <c r="DI341" s="71"/>
      <c r="DJ341" s="71"/>
      <c r="DK341" s="71"/>
      <c r="DL341" s="71"/>
      <c r="DM341" s="71"/>
      <c r="DN341" s="71"/>
      <c r="DO341" s="71"/>
      <c r="DP341" s="71"/>
      <c r="DQ341" s="71"/>
      <c r="DR341" s="71"/>
      <c r="DS341" s="71"/>
      <c r="DT341" s="71"/>
      <c r="DU341" s="71"/>
      <c r="DV341" s="71"/>
      <c r="DW341" s="71"/>
      <c r="DX341" s="71"/>
      <c r="DY341" s="71"/>
      <c r="DZ341" s="71"/>
      <c r="EA341" s="71"/>
      <c r="EB341" s="71"/>
      <c r="EC341" s="71"/>
      <c r="ED341" s="71"/>
      <c r="EE341" s="71"/>
      <c r="EF341" s="71"/>
      <c r="EG341" s="71"/>
      <c r="EH341" s="71"/>
      <c r="EI341" s="71"/>
      <c r="EJ341" s="71"/>
      <c r="EK341" s="71"/>
      <c r="EL341" s="71"/>
      <c r="EM341" s="71"/>
      <c r="EN341" s="71"/>
    </row>
    <row r="342" spans="13:144" s="67" customFormat="1" ht="14.25" customHeight="1" x14ac:dyDescent="0.2">
      <c r="M342" s="66"/>
      <c r="N342" s="66"/>
      <c r="AD342" s="68"/>
      <c r="AE342" s="68"/>
      <c r="AF342" s="66"/>
      <c r="AG342" s="66"/>
      <c r="AO342" s="171"/>
      <c r="AP342" s="171"/>
      <c r="AQ342" s="171"/>
      <c r="AR342" s="69"/>
      <c r="AS342" s="70"/>
      <c r="AT342" s="70"/>
      <c r="AU342" s="70"/>
      <c r="AV342" s="70"/>
      <c r="AW342" s="70"/>
      <c r="AX342" s="70"/>
      <c r="AY342" s="70"/>
      <c r="AZ342" s="70"/>
      <c r="BA342" s="70"/>
      <c r="BD342" s="94"/>
      <c r="BE342" s="94"/>
      <c r="BF342" s="95"/>
      <c r="BG342" s="66"/>
      <c r="BJ342" s="66"/>
      <c r="BK342" s="66"/>
      <c r="CB342" s="66"/>
      <c r="CC342" s="71"/>
      <c r="CD342" s="71"/>
      <c r="CE342" s="71"/>
      <c r="CF342" s="71"/>
      <c r="CG342" s="71"/>
      <c r="CH342" s="71"/>
      <c r="CI342" s="71"/>
      <c r="CJ342" s="71"/>
      <c r="CK342" s="71"/>
      <c r="CL342" s="71"/>
      <c r="CM342" s="71"/>
      <c r="CN342" s="71"/>
      <c r="CO342" s="71"/>
      <c r="CP342" s="71"/>
      <c r="CQ342" s="71"/>
      <c r="CR342" s="71"/>
      <c r="CS342" s="71"/>
      <c r="CT342" s="71"/>
      <c r="CU342" s="71"/>
      <c r="CV342" s="71"/>
      <c r="CW342" s="71"/>
      <c r="CX342" s="71"/>
      <c r="CY342" s="71"/>
      <c r="CZ342" s="71"/>
      <c r="DA342" s="71"/>
      <c r="DB342" s="71"/>
      <c r="DC342" s="71"/>
      <c r="DD342" s="71"/>
      <c r="DE342" s="71"/>
      <c r="DF342" s="71"/>
      <c r="DG342" s="71"/>
      <c r="DH342" s="71"/>
      <c r="DI342" s="71"/>
      <c r="DJ342" s="71"/>
      <c r="DK342" s="71"/>
      <c r="DL342" s="71"/>
      <c r="DM342" s="71"/>
      <c r="DN342" s="71"/>
      <c r="DO342" s="71"/>
      <c r="DP342" s="71"/>
      <c r="DQ342" s="71"/>
      <c r="DR342" s="71"/>
      <c r="DS342" s="71"/>
      <c r="DT342" s="71"/>
      <c r="DU342" s="71"/>
      <c r="DV342" s="71"/>
      <c r="DW342" s="71"/>
      <c r="DX342" s="71"/>
      <c r="DY342" s="71"/>
      <c r="DZ342" s="71"/>
      <c r="EA342" s="71"/>
      <c r="EB342" s="71"/>
      <c r="EC342" s="71"/>
      <c r="ED342" s="71"/>
      <c r="EE342" s="71"/>
      <c r="EF342" s="71"/>
      <c r="EG342" s="71"/>
      <c r="EH342" s="71"/>
      <c r="EI342" s="71"/>
      <c r="EJ342" s="71"/>
      <c r="EK342" s="71"/>
      <c r="EL342" s="71"/>
      <c r="EM342" s="71"/>
      <c r="EN342" s="71"/>
    </row>
    <row r="343" spans="13:144" s="67" customFormat="1" ht="14.25" customHeight="1" x14ac:dyDescent="0.2">
      <c r="M343" s="66"/>
      <c r="N343" s="66"/>
      <c r="AD343" s="68"/>
      <c r="AE343" s="68"/>
      <c r="AF343" s="66"/>
      <c r="AG343" s="66"/>
      <c r="AO343" s="171"/>
      <c r="AP343" s="171"/>
      <c r="AQ343" s="171"/>
      <c r="AR343" s="69"/>
      <c r="AS343" s="70"/>
      <c r="AT343" s="70"/>
      <c r="AU343" s="70"/>
      <c r="AV343" s="70"/>
      <c r="AW343" s="70"/>
      <c r="AX343" s="70"/>
      <c r="AY343" s="70"/>
      <c r="AZ343" s="70"/>
      <c r="BA343" s="70"/>
      <c r="BD343" s="94"/>
      <c r="BE343" s="94"/>
      <c r="BF343" s="95"/>
      <c r="BG343" s="66"/>
      <c r="BJ343" s="66"/>
      <c r="BK343" s="66"/>
      <c r="CB343" s="66"/>
      <c r="CC343" s="71"/>
      <c r="CD343" s="71"/>
      <c r="CE343" s="71"/>
      <c r="CF343" s="71"/>
      <c r="CG343" s="71"/>
      <c r="CH343" s="71"/>
      <c r="CI343" s="71"/>
      <c r="CJ343" s="71"/>
      <c r="CK343" s="71"/>
      <c r="CL343" s="71"/>
      <c r="CM343" s="71"/>
      <c r="CN343" s="71"/>
      <c r="CO343" s="71"/>
      <c r="CP343" s="71"/>
      <c r="CQ343" s="71"/>
      <c r="CR343" s="71"/>
      <c r="CS343" s="71"/>
      <c r="CT343" s="71"/>
      <c r="CU343" s="71"/>
      <c r="CV343" s="71"/>
      <c r="CW343" s="71"/>
      <c r="CX343" s="71"/>
      <c r="CY343" s="71"/>
      <c r="CZ343" s="71"/>
      <c r="DA343" s="71"/>
      <c r="DB343" s="71"/>
      <c r="DC343" s="71"/>
      <c r="DD343" s="71"/>
      <c r="DE343" s="71"/>
      <c r="DF343" s="71"/>
      <c r="DG343" s="71"/>
      <c r="DH343" s="71"/>
      <c r="DI343" s="71"/>
      <c r="DJ343" s="71"/>
      <c r="DK343" s="71"/>
      <c r="DL343" s="71"/>
      <c r="DM343" s="71"/>
      <c r="DN343" s="71"/>
      <c r="DO343" s="71"/>
      <c r="DP343" s="71"/>
      <c r="DQ343" s="71"/>
      <c r="DR343" s="71"/>
      <c r="DS343" s="71"/>
      <c r="DT343" s="71"/>
      <c r="DU343" s="71"/>
      <c r="DV343" s="71"/>
      <c r="DW343" s="71"/>
      <c r="DX343" s="71"/>
      <c r="DY343" s="71"/>
      <c r="DZ343" s="71"/>
      <c r="EA343" s="71"/>
      <c r="EB343" s="71"/>
      <c r="EC343" s="71"/>
      <c r="ED343" s="71"/>
      <c r="EE343" s="71"/>
      <c r="EF343" s="71"/>
      <c r="EG343" s="71"/>
      <c r="EH343" s="71"/>
      <c r="EI343" s="71"/>
      <c r="EJ343" s="71"/>
      <c r="EK343" s="71"/>
      <c r="EL343" s="71"/>
      <c r="EM343" s="71"/>
      <c r="EN343" s="71"/>
    </row>
    <row r="344" spans="13:144" s="67" customFormat="1" ht="14.25" customHeight="1" x14ac:dyDescent="0.2">
      <c r="M344" s="66"/>
      <c r="N344" s="66"/>
      <c r="AD344" s="68"/>
      <c r="AE344" s="68"/>
      <c r="AF344" s="66"/>
      <c r="AG344" s="66"/>
      <c r="AO344" s="171"/>
      <c r="AP344" s="171"/>
      <c r="AQ344" s="171"/>
      <c r="AR344" s="69"/>
      <c r="AS344" s="70"/>
      <c r="AT344" s="70"/>
      <c r="AU344" s="70"/>
      <c r="AV344" s="70"/>
      <c r="AW344" s="70"/>
      <c r="AX344" s="70"/>
      <c r="AY344" s="70"/>
      <c r="AZ344" s="70"/>
      <c r="BA344" s="70"/>
      <c r="BD344" s="94"/>
      <c r="BE344" s="94"/>
      <c r="BF344" s="95"/>
      <c r="BG344" s="66"/>
      <c r="BJ344" s="66"/>
      <c r="BK344" s="66"/>
      <c r="CB344" s="66"/>
      <c r="CC344" s="71"/>
      <c r="CD344" s="71"/>
      <c r="CE344" s="71"/>
      <c r="CF344" s="71"/>
      <c r="CG344" s="71"/>
      <c r="CH344" s="71"/>
      <c r="CI344" s="71"/>
      <c r="CJ344" s="71"/>
      <c r="CK344" s="71"/>
      <c r="CL344" s="71"/>
      <c r="CM344" s="71"/>
      <c r="CN344" s="71"/>
      <c r="CO344" s="71"/>
      <c r="CP344" s="71"/>
      <c r="CQ344" s="71"/>
      <c r="CR344" s="71"/>
      <c r="CS344" s="71"/>
      <c r="CT344" s="71"/>
      <c r="CU344" s="71"/>
      <c r="CV344" s="71"/>
      <c r="CW344" s="71"/>
      <c r="CX344" s="71"/>
      <c r="CY344" s="71"/>
      <c r="CZ344" s="71"/>
      <c r="DA344" s="71"/>
      <c r="DB344" s="71"/>
      <c r="DC344" s="71"/>
      <c r="DD344" s="71"/>
      <c r="DE344" s="71"/>
      <c r="DF344" s="71"/>
      <c r="DG344" s="71"/>
      <c r="DH344" s="71"/>
      <c r="DI344" s="71"/>
      <c r="DJ344" s="71"/>
      <c r="DK344" s="71"/>
      <c r="DL344" s="71"/>
      <c r="DM344" s="71"/>
      <c r="DN344" s="71"/>
      <c r="DO344" s="71"/>
      <c r="DP344" s="71"/>
      <c r="DQ344" s="71"/>
      <c r="DR344" s="71"/>
      <c r="DS344" s="71"/>
      <c r="DT344" s="71"/>
      <c r="DU344" s="71"/>
      <c r="DV344" s="71"/>
      <c r="DW344" s="71"/>
      <c r="DX344" s="71"/>
      <c r="DY344" s="71"/>
      <c r="DZ344" s="71"/>
      <c r="EA344" s="71"/>
      <c r="EB344" s="71"/>
      <c r="EC344" s="71"/>
      <c r="ED344" s="71"/>
      <c r="EE344" s="71"/>
      <c r="EF344" s="71"/>
      <c r="EG344" s="71"/>
      <c r="EH344" s="71"/>
      <c r="EI344" s="71"/>
      <c r="EJ344" s="71"/>
      <c r="EK344" s="71"/>
      <c r="EL344" s="71"/>
      <c r="EM344" s="71"/>
      <c r="EN344" s="71"/>
    </row>
    <row r="345" spans="13:144" s="67" customFormat="1" ht="14.25" customHeight="1" x14ac:dyDescent="0.2">
      <c r="M345" s="66"/>
      <c r="N345" s="66"/>
      <c r="AD345" s="68"/>
      <c r="AE345" s="68"/>
      <c r="AF345" s="66"/>
      <c r="AG345" s="66"/>
      <c r="AO345" s="171"/>
      <c r="AP345" s="171"/>
      <c r="AQ345" s="171"/>
      <c r="AR345" s="69"/>
      <c r="AS345" s="70"/>
      <c r="AT345" s="70"/>
      <c r="AU345" s="70"/>
      <c r="AV345" s="70"/>
      <c r="AW345" s="70"/>
      <c r="AX345" s="70"/>
      <c r="AY345" s="70"/>
      <c r="AZ345" s="70"/>
      <c r="BA345" s="70"/>
      <c r="BD345" s="94"/>
      <c r="BE345" s="94"/>
      <c r="BF345" s="95"/>
      <c r="BG345" s="66"/>
      <c r="BJ345" s="66"/>
      <c r="BK345" s="66"/>
      <c r="CB345" s="66"/>
      <c r="CC345" s="71"/>
      <c r="CD345" s="71"/>
      <c r="CE345" s="71"/>
      <c r="CF345" s="71"/>
      <c r="CG345" s="71"/>
      <c r="CH345" s="71"/>
      <c r="CI345" s="71"/>
      <c r="CJ345" s="71"/>
      <c r="CK345" s="71"/>
      <c r="CL345" s="71"/>
      <c r="CM345" s="71"/>
      <c r="CN345" s="71"/>
      <c r="CO345" s="71"/>
      <c r="CP345" s="71"/>
      <c r="CQ345" s="71"/>
      <c r="CR345" s="71"/>
      <c r="CS345" s="71"/>
      <c r="CT345" s="71"/>
      <c r="CU345" s="71"/>
      <c r="CV345" s="71"/>
      <c r="CW345" s="71"/>
      <c r="CX345" s="71"/>
      <c r="CY345" s="71"/>
      <c r="CZ345" s="71"/>
      <c r="DA345" s="71"/>
      <c r="DB345" s="71"/>
      <c r="DC345" s="71"/>
      <c r="DD345" s="71"/>
      <c r="DE345" s="71"/>
      <c r="DF345" s="71"/>
      <c r="DG345" s="71"/>
      <c r="DH345" s="71"/>
      <c r="DI345" s="71"/>
      <c r="DJ345" s="71"/>
      <c r="DK345" s="71"/>
      <c r="DL345" s="71"/>
      <c r="DM345" s="71"/>
      <c r="DN345" s="71"/>
      <c r="DO345" s="71"/>
      <c r="DP345" s="71"/>
      <c r="DQ345" s="71"/>
      <c r="DR345" s="71"/>
      <c r="DS345" s="71"/>
      <c r="DT345" s="71"/>
      <c r="DU345" s="71"/>
      <c r="DV345" s="71"/>
      <c r="DW345" s="71"/>
      <c r="DX345" s="71"/>
      <c r="DY345" s="71"/>
      <c r="DZ345" s="71"/>
      <c r="EA345" s="71"/>
      <c r="EB345" s="71"/>
      <c r="EC345" s="71"/>
      <c r="ED345" s="71"/>
      <c r="EE345" s="71"/>
      <c r="EF345" s="71"/>
      <c r="EG345" s="71"/>
      <c r="EH345" s="71"/>
      <c r="EI345" s="71"/>
      <c r="EJ345" s="71"/>
      <c r="EK345" s="71"/>
      <c r="EL345" s="71"/>
      <c r="EM345" s="71"/>
      <c r="EN345" s="71"/>
    </row>
    <row r="346" spans="13:144" s="67" customFormat="1" ht="14.25" customHeight="1" x14ac:dyDescent="0.2">
      <c r="M346" s="66"/>
      <c r="N346" s="66"/>
      <c r="AD346" s="68"/>
      <c r="AE346" s="68"/>
      <c r="AF346" s="66"/>
      <c r="AG346" s="66"/>
      <c r="AO346" s="171"/>
      <c r="AP346" s="171"/>
      <c r="AQ346" s="171"/>
      <c r="AR346" s="69"/>
      <c r="AS346" s="70"/>
      <c r="AT346" s="70"/>
      <c r="AU346" s="70"/>
      <c r="AV346" s="70"/>
      <c r="AW346" s="70"/>
      <c r="AX346" s="70"/>
      <c r="AY346" s="70"/>
      <c r="AZ346" s="70"/>
      <c r="BA346" s="70"/>
      <c r="BD346" s="94"/>
      <c r="BE346" s="94"/>
      <c r="BF346" s="95"/>
      <c r="BG346" s="66"/>
      <c r="BJ346" s="66"/>
      <c r="BK346" s="66"/>
      <c r="CB346" s="66"/>
      <c r="CC346" s="71"/>
      <c r="CD346" s="71"/>
      <c r="CE346" s="71"/>
      <c r="CF346" s="71"/>
      <c r="CG346" s="71"/>
      <c r="CH346" s="71"/>
      <c r="CI346" s="71"/>
      <c r="CJ346" s="71"/>
      <c r="CK346" s="71"/>
      <c r="CL346" s="71"/>
      <c r="CM346" s="71"/>
      <c r="CN346" s="71"/>
      <c r="CO346" s="71"/>
      <c r="CP346" s="71"/>
      <c r="CQ346" s="71"/>
      <c r="CR346" s="71"/>
      <c r="CS346" s="71"/>
      <c r="CT346" s="71"/>
      <c r="CU346" s="71"/>
      <c r="CV346" s="71"/>
      <c r="CW346" s="71"/>
      <c r="CX346" s="71"/>
      <c r="CY346" s="71"/>
      <c r="CZ346" s="71"/>
      <c r="DA346" s="71"/>
      <c r="DB346" s="71"/>
      <c r="DC346" s="71"/>
      <c r="DD346" s="71"/>
      <c r="DE346" s="71"/>
      <c r="DF346" s="71"/>
      <c r="DG346" s="71"/>
      <c r="DH346" s="71"/>
      <c r="DI346" s="71"/>
      <c r="DJ346" s="71"/>
      <c r="DK346" s="71"/>
      <c r="DL346" s="71"/>
      <c r="DM346" s="71"/>
      <c r="DN346" s="71"/>
      <c r="DO346" s="71"/>
      <c r="DP346" s="71"/>
      <c r="DQ346" s="71"/>
      <c r="DR346" s="71"/>
      <c r="DS346" s="71"/>
      <c r="DT346" s="71"/>
      <c r="DU346" s="71"/>
      <c r="DV346" s="71"/>
      <c r="DW346" s="71"/>
      <c r="DX346" s="71"/>
      <c r="DY346" s="71"/>
      <c r="DZ346" s="71"/>
      <c r="EA346" s="71"/>
      <c r="EB346" s="71"/>
      <c r="EC346" s="71"/>
      <c r="ED346" s="71"/>
      <c r="EE346" s="71"/>
      <c r="EF346" s="71"/>
      <c r="EG346" s="71"/>
      <c r="EH346" s="71"/>
      <c r="EI346" s="71"/>
      <c r="EJ346" s="71"/>
      <c r="EK346" s="71"/>
      <c r="EL346" s="71"/>
      <c r="EM346" s="71"/>
      <c r="EN346" s="71"/>
    </row>
    <row r="347" spans="13:144" s="67" customFormat="1" ht="14.25" customHeight="1" x14ac:dyDescent="0.2">
      <c r="M347" s="66"/>
      <c r="N347" s="66"/>
      <c r="AD347" s="68"/>
      <c r="AE347" s="68"/>
      <c r="AF347" s="66"/>
      <c r="AG347" s="66"/>
      <c r="AO347" s="171"/>
      <c r="AP347" s="171"/>
      <c r="AQ347" s="171"/>
      <c r="AR347" s="69"/>
      <c r="AS347" s="70"/>
      <c r="AT347" s="70"/>
      <c r="AU347" s="70"/>
      <c r="AV347" s="70"/>
      <c r="AW347" s="70"/>
      <c r="AX347" s="70"/>
      <c r="AY347" s="70"/>
      <c r="AZ347" s="70"/>
      <c r="BA347" s="70"/>
      <c r="BD347" s="94"/>
      <c r="BE347" s="94"/>
      <c r="BF347" s="95"/>
      <c r="BG347" s="66"/>
      <c r="BJ347" s="66"/>
      <c r="BK347" s="66"/>
      <c r="CB347" s="66"/>
      <c r="CC347" s="71"/>
      <c r="CD347" s="71"/>
      <c r="CE347" s="71"/>
      <c r="CF347" s="71"/>
      <c r="CG347" s="71"/>
      <c r="CH347" s="71"/>
      <c r="CI347" s="71"/>
      <c r="CJ347" s="71"/>
      <c r="CK347" s="71"/>
      <c r="CL347" s="71"/>
      <c r="CM347" s="71"/>
      <c r="CN347" s="71"/>
      <c r="CO347" s="71"/>
      <c r="CP347" s="71"/>
      <c r="CQ347" s="71"/>
      <c r="CR347" s="71"/>
      <c r="CS347" s="71"/>
      <c r="CT347" s="71"/>
      <c r="CU347" s="71"/>
      <c r="CV347" s="71"/>
      <c r="CW347" s="71"/>
      <c r="CX347" s="71"/>
      <c r="CY347" s="71"/>
      <c r="CZ347" s="71"/>
      <c r="DA347" s="71"/>
      <c r="DB347" s="71"/>
      <c r="DC347" s="71"/>
      <c r="DD347" s="71"/>
      <c r="DE347" s="71"/>
      <c r="DF347" s="71"/>
      <c r="DG347" s="71"/>
      <c r="DH347" s="71"/>
      <c r="DI347" s="71"/>
      <c r="DJ347" s="71"/>
      <c r="DK347" s="71"/>
      <c r="DL347" s="71"/>
      <c r="DM347" s="71"/>
      <c r="DN347" s="71"/>
      <c r="DO347" s="71"/>
      <c r="DP347" s="71"/>
      <c r="DQ347" s="71"/>
      <c r="DR347" s="71"/>
      <c r="DS347" s="71"/>
      <c r="DT347" s="71"/>
      <c r="DU347" s="71"/>
      <c r="DV347" s="71"/>
      <c r="DW347" s="71"/>
      <c r="DX347" s="71"/>
      <c r="DY347" s="71"/>
      <c r="DZ347" s="71"/>
      <c r="EA347" s="71"/>
      <c r="EB347" s="71"/>
      <c r="EC347" s="71"/>
      <c r="ED347" s="71"/>
      <c r="EE347" s="71"/>
      <c r="EF347" s="71"/>
      <c r="EG347" s="71"/>
      <c r="EH347" s="71"/>
      <c r="EI347" s="71"/>
      <c r="EJ347" s="71"/>
      <c r="EK347" s="71"/>
      <c r="EL347" s="71"/>
      <c r="EM347" s="71"/>
      <c r="EN347" s="71"/>
    </row>
    <row r="348" spans="13:144" s="67" customFormat="1" ht="14.25" customHeight="1" x14ac:dyDescent="0.2">
      <c r="M348" s="66"/>
      <c r="N348" s="66"/>
      <c r="AD348" s="68"/>
      <c r="AE348" s="68"/>
      <c r="AF348" s="66"/>
      <c r="AG348" s="66"/>
      <c r="AO348" s="171"/>
      <c r="AP348" s="171"/>
      <c r="AQ348" s="171"/>
      <c r="AR348" s="69"/>
      <c r="AS348" s="70"/>
      <c r="AT348" s="70"/>
      <c r="AU348" s="70"/>
      <c r="AV348" s="70"/>
      <c r="AW348" s="70"/>
      <c r="AX348" s="70"/>
      <c r="AY348" s="70"/>
      <c r="AZ348" s="70"/>
      <c r="BA348" s="70"/>
      <c r="BD348" s="94"/>
      <c r="BE348" s="94"/>
      <c r="BF348" s="95"/>
      <c r="BG348" s="66"/>
      <c r="BJ348" s="66"/>
      <c r="BK348" s="66"/>
      <c r="CB348" s="66"/>
      <c r="CC348" s="71"/>
      <c r="CD348" s="71"/>
      <c r="CE348" s="71"/>
      <c r="CF348" s="71"/>
      <c r="CG348" s="71"/>
      <c r="CH348" s="71"/>
      <c r="CI348" s="71"/>
      <c r="CJ348" s="71"/>
      <c r="CK348" s="71"/>
      <c r="CL348" s="71"/>
      <c r="CM348" s="71"/>
      <c r="CN348" s="71"/>
      <c r="CO348" s="71"/>
      <c r="CP348" s="71"/>
      <c r="CQ348" s="71"/>
      <c r="CR348" s="71"/>
      <c r="CS348" s="71"/>
      <c r="CT348" s="71"/>
      <c r="CU348" s="71"/>
      <c r="CV348" s="71"/>
      <c r="CW348" s="71"/>
      <c r="CX348" s="71"/>
      <c r="CY348" s="71"/>
      <c r="CZ348" s="71"/>
      <c r="DA348" s="71"/>
      <c r="DB348" s="71"/>
      <c r="DC348" s="71"/>
      <c r="DD348" s="71"/>
      <c r="DE348" s="71"/>
      <c r="DF348" s="71"/>
      <c r="DG348" s="71"/>
      <c r="DH348" s="71"/>
      <c r="DI348" s="71"/>
      <c r="DJ348" s="71"/>
      <c r="DK348" s="71"/>
      <c r="DL348" s="71"/>
      <c r="DM348" s="71"/>
      <c r="DN348" s="71"/>
      <c r="DO348" s="71"/>
      <c r="DP348" s="71"/>
      <c r="DQ348" s="71"/>
      <c r="DR348" s="71"/>
      <c r="DS348" s="71"/>
      <c r="DT348" s="71"/>
      <c r="DU348" s="71"/>
      <c r="DV348" s="71"/>
      <c r="DW348" s="71"/>
      <c r="DX348" s="71"/>
      <c r="DY348" s="71"/>
      <c r="DZ348" s="71"/>
      <c r="EA348" s="71"/>
      <c r="EB348" s="71"/>
      <c r="EC348" s="71"/>
      <c r="ED348" s="71"/>
      <c r="EE348" s="71"/>
      <c r="EF348" s="71"/>
      <c r="EG348" s="71"/>
      <c r="EH348" s="71"/>
      <c r="EI348" s="71"/>
      <c r="EJ348" s="71"/>
      <c r="EK348" s="71"/>
      <c r="EL348" s="71"/>
      <c r="EM348" s="71"/>
      <c r="EN348" s="71"/>
    </row>
    <row r="349" spans="13:144" s="67" customFormat="1" ht="14.25" customHeight="1" x14ac:dyDescent="0.2">
      <c r="M349" s="66"/>
      <c r="N349" s="66"/>
      <c r="AD349" s="68"/>
      <c r="AE349" s="68"/>
      <c r="AF349" s="66"/>
      <c r="AG349" s="66"/>
      <c r="AO349" s="171"/>
      <c r="AP349" s="171"/>
      <c r="AQ349" s="171"/>
      <c r="AR349" s="69"/>
      <c r="AS349" s="70"/>
      <c r="AT349" s="70"/>
      <c r="AU349" s="70"/>
      <c r="AV349" s="70"/>
      <c r="AW349" s="70"/>
      <c r="AX349" s="70"/>
      <c r="AY349" s="70"/>
      <c r="AZ349" s="70"/>
      <c r="BA349" s="70"/>
      <c r="BD349" s="94"/>
      <c r="BE349" s="94"/>
      <c r="BF349" s="95"/>
      <c r="BG349" s="66"/>
      <c r="BJ349" s="66"/>
      <c r="BK349" s="66"/>
      <c r="CB349" s="66"/>
      <c r="CC349" s="71"/>
      <c r="CD349" s="71"/>
      <c r="CE349" s="71"/>
      <c r="CF349" s="71"/>
      <c r="CG349" s="71"/>
      <c r="CH349" s="71"/>
      <c r="CI349" s="71"/>
      <c r="CJ349" s="71"/>
      <c r="CK349" s="71"/>
      <c r="CL349" s="71"/>
      <c r="CM349" s="71"/>
      <c r="CN349" s="71"/>
      <c r="CO349" s="71"/>
      <c r="CP349" s="71"/>
      <c r="CQ349" s="71"/>
      <c r="CR349" s="71"/>
      <c r="CS349" s="71"/>
      <c r="CT349" s="71"/>
      <c r="CU349" s="71"/>
      <c r="CV349" s="71"/>
      <c r="CW349" s="71"/>
      <c r="CX349" s="71"/>
      <c r="CY349" s="71"/>
      <c r="CZ349" s="71"/>
      <c r="DA349" s="71"/>
      <c r="DB349" s="71"/>
      <c r="DC349" s="71"/>
      <c r="DD349" s="71"/>
      <c r="DE349" s="71"/>
      <c r="DF349" s="71"/>
      <c r="DG349" s="71"/>
      <c r="DH349" s="71"/>
      <c r="DI349" s="71"/>
      <c r="DJ349" s="71"/>
      <c r="DK349" s="71"/>
      <c r="DL349" s="71"/>
      <c r="DM349" s="71"/>
      <c r="DN349" s="71"/>
      <c r="DO349" s="71"/>
      <c r="DP349" s="71"/>
      <c r="DQ349" s="71"/>
      <c r="DR349" s="71"/>
      <c r="DS349" s="71"/>
      <c r="DT349" s="71"/>
      <c r="DU349" s="71"/>
      <c r="DV349" s="71"/>
      <c r="DW349" s="71"/>
      <c r="DX349" s="71"/>
      <c r="DY349" s="71"/>
      <c r="DZ349" s="71"/>
      <c r="EA349" s="71"/>
      <c r="EB349" s="71"/>
      <c r="EC349" s="71"/>
      <c r="ED349" s="71"/>
      <c r="EE349" s="71"/>
      <c r="EF349" s="71"/>
      <c r="EG349" s="71"/>
      <c r="EH349" s="71"/>
      <c r="EI349" s="71"/>
      <c r="EJ349" s="71"/>
      <c r="EK349" s="71"/>
      <c r="EL349" s="71"/>
      <c r="EM349" s="71"/>
      <c r="EN349" s="71"/>
    </row>
    <row r="350" spans="13:144" s="67" customFormat="1" ht="14.25" customHeight="1" x14ac:dyDescent="0.2">
      <c r="M350" s="66"/>
      <c r="N350" s="66"/>
      <c r="AD350" s="68"/>
      <c r="AE350" s="68"/>
      <c r="AF350" s="66"/>
      <c r="AG350" s="66"/>
      <c r="AO350" s="171"/>
      <c r="AP350" s="171"/>
      <c r="AQ350" s="171"/>
      <c r="AR350" s="69"/>
      <c r="AS350" s="70"/>
      <c r="AT350" s="70"/>
      <c r="AU350" s="70"/>
      <c r="AV350" s="70"/>
      <c r="AW350" s="70"/>
      <c r="AX350" s="70"/>
      <c r="AY350" s="70"/>
      <c r="AZ350" s="70"/>
      <c r="BA350" s="70"/>
      <c r="BD350" s="94"/>
      <c r="BE350" s="94"/>
      <c r="BF350" s="95"/>
      <c r="BG350" s="66"/>
      <c r="BJ350" s="66"/>
      <c r="BK350" s="66"/>
      <c r="CB350" s="66"/>
      <c r="CC350" s="71"/>
      <c r="CD350" s="71"/>
      <c r="CE350" s="71"/>
      <c r="CF350" s="71"/>
      <c r="CG350" s="71"/>
      <c r="CH350" s="71"/>
      <c r="CI350" s="71"/>
      <c r="CJ350" s="71"/>
      <c r="CK350" s="71"/>
      <c r="CL350" s="71"/>
      <c r="CM350" s="71"/>
      <c r="CN350" s="71"/>
      <c r="CO350" s="71"/>
      <c r="CP350" s="71"/>
      <c r="CQ350" s="71"/>
      <c r="CR350" s="71"/>
      <c r="CS350" s="71"/>
      <c r="CT350" s="71"/>
      <c r="CU350" s="71"/>
      <c r="CV350" s="71"/>
      <c r="CW350" s="71"/>
      <c r="CX350" s="71"/>
      <c r="CY350" s="71"/>
      <c r="CZ350" s="71"/>
      <c r="DA350" s="71"/>
      <c r="DB350" s="71"/>
      <c r="DC350" s="71"/>
      <c r="DD350" s="71"/>
      <c r="DE350" s="71"/>
      <c r="DF350" s="71"/>
      <c r="DG350" s="71"/>
      <c r="DH350" s="71"/>
      <c r="DI350" s="71"/>
      <c r="DJ350" s="71"/>
      <c r="DK350" s="71"/>
      <c r="DL350" s="71"/>
      <c r="DM350" s="71"/>
      <c r="DN350" s="71"/>
      <c r="DO350" s="71"/>
      <c r="DP350" s="71"/>
      <c r="DQ350" s="71"/>
      <c r="DR350" s="71"/>
      <c r="DS350" s="71"/>
      <c r="DT350" s="71"/>
      <c r="DU350" s="71"/>
      <c r="DV350" s="71"/>
      <c r="DW350" s="71"/>
      <c r="DX350" s="71"/>
      <c r="DY350" s="71"/>
      <c r="DZ350" s="71"/>
      <c r="EA350" s="71"/>
      <c r="EB350" s="71"/>
      <c r="EC350" s="71"/>
      <c r="ED350" s="71"/>
      <c r="EE350" s="71"/>
      <c r="EF350" s="71"/>
      <c r="EG350" s="71"/>
      <c r="EH350" s="71"/>
      <c r="EI350" s="71"/>
      <c r="EJ350" s="71"/>
      <c r="EK350" s="71"/>
      <c r="EL350" s="71"/>
      <c r="EM350" s="71"/>
      <c r="EN350" s="71"/>
    </row>
    <row r="351" spans="13:144" s="67" customFormat="1" ht="14.25" customHeight="1" x14ac:dyDescent="0.2">
      <c r="M351" s="66"/>
      <c r="N351" s="66"/>
      <c r="AD351" s="68"/>
      <c r="AE351" s="68"/>
      <c r="AF351" s="66"/>
      <c r="AG351" s="66"/>
      <c r="AO351" s="171"/>
      <c r="AP351" s="171"/>
      <c r="AQ351" s="171"/>
      <c r="AR351" s="69"/>
      <c r="AS351" s="70"/>
      <c r="AT351" s="70"/>
      <c r="AU351" s="70"/>
      <c r="AV351" s="70"/>
      <c r="AW351" s="70"/>
      <c r="AX351" s="70"/>
      <c r="AY351" s="70"/>
      <c r="AZ351" s="70"/>
      <c r="BA351" s="70"/>
      <c r="BD351" s="94"/>
      <c r="BE351" s="94"/>
      <c r="BF351" s="95"/>
      <c r="BG351" s="66"/>
      <c r="BJ351" s="66"/>
      <c r="BK351" s="66"/>
      <c r="CB351" s="66"/>
      <c r="CC351" s="71"/>
      <c r="CD351" s="71"/>
      <c r="CE351" s="71"/>
      <c r="CF351" s="71"/>
      <c r="CG351" s="71"/>
      <c r="CH351" s="71"/>
      <c r="CI351" s="71"/>
      <c r="CJ351" s="71"/>
      <c r="CK351" s="71"/>
      <c r="CL351" s="71"/>
      <c r="CM351" s="71"/>
      <c r="CN351" s="71"/>
      <c r="CO351" s="71"/>
      <c r="CP351" s="71"/>
      <c r="CQ351" s="71"/>
      <c r="CR351" s="71"/>
      <c r="CS351" s="71"/>
      <c r="CT351" s="71"/>
      <c r="CU351" s="71"/>
      <c r="CV351" s="71"/>
      <c r="CW351" s="71"/>
      <c r="CX351" s="71"/>
      <c r="CY351" s="71"/>
      <c r="CZ351" s="71"/>
      <c r="DA351" s="71"/>
      <c r="DB351" s="71"/>
      <c r="DC351" s="71"/>
      <c r="DD351" s="71"/>
      <c r="DE351" s="71"/>
      <c r="DF351" s="71"/>
      <c r="DG351" s="71"/>
      <c r="DH351" s="71"/>
      <c r="DI351" s="71"/>
      <c r="DJ351" s="71"/>
      <c r="DK351" s="71"/>
      <c r="DL351" s="71"/>
      <c r="DM351" s="71"/>
      <c r="DN351" s="71"/>
      <c r="DO351" s="71"/>
      <c r="DP351" s="71"/>
      <c r="DQ351" s="71"/>
      <c r="DR351" s="71"/>
      <c r="DS351" s="71"/>
      <c r="DT351" s="71"/>
      <c r="DU351" s="71"/>
      <c r="DV351" s="71"/>
      <c r="DW351" s="71"/>
      <c r="DX351" s="71"/>
      <c r="DY351" s="71"/>
      <c r="DZ351" s="71"/>
      <c r="EA351" s="71"/>
      <c r="EB351" s="71"/>
      <c r="EC351" s="71"/>
      <c r="ED351" s="71"/>
      <c r="EE351" s="71"/>
      <c r="EF351" s="71"/>
      <c r="EG351" s="71"/>
      <c r="EH351" s="71"/>
      <c r="EI351" s="71"/>
      <c r="EJ351" s="71"/>
      <c r="EK351" s="71"/>
      <c r="EL351" s="71"/>
      <c r="EM351" s="71"/>
      <c r="EN351" s="71"/>
    </row>
    <row r="352" spans="13:144" s="67" customFormat="1" ht="14.25" customHeight="1" x14ac:dyDescent="0.2">
      <c r="M352" s="66"/>
      <c r="N352" s="66"/>
      <c r="AD352" s="68"/>
      <c r="AE352" s="68"/>
      <c r="AF352" s="66"/>
      <c r="AG352" s="66"/>
      <c r="AO352" s="171"/>
      <c r="AP352" s="171"/>
      <c r="AQ352" s="171"/>
      <c r="AR352" s="69"/>
      <c r="AS352" s="70"/>
      <c r="AT352" s="70"/>
      <c r="AU352" s="70"/>
      <c r="AV352" s="70"/>
      <c r="AW352" s="70"/>
      <c r="AX352" s="70"/>
      <c r="AY352" s="70"/>
      <c r="AZ352" s="70"/>
      <c r="BA352" s="70"/>
      <c r="BD352" s="94"/>
      <c r="BE352" s="94"/>
      <c r="BF352" s="95"/>
      <c r="BG352" s="66"/>
      <c r="BJ352" s="66"/>
      <c r="BK352" s="66"/>
      <c r="CB352" s="66"/>
      <c r="CC352" s="71"/>
      <c r="CD352" s="71"/>
      <c r="CE352" s="71"/>
      <c r="CF352" s="71"/>
      <c r="CG352" s="71"/>
      <c r="CH352" s="71"/>
      <c r="CI352" s="71"/>
      <c r="CJ352" s="71"/>
      <c r="CK352" s="71"/>
      <c r="CL352" s="71"/>
      <c r="CM352" s="71"/>
      <c r="CN352" s="71"/>
      <c r="CO352" s="71"/>
      <c r="CP352" s="71"/>
      <c r="CQ352" s="71"/>
      <c r="CR352" s="71"/>
      <c r="CS352" s="71"/>
      <c r="CT352" s="71"/>
      <c r="CU352" s="71"/>
      <c r="CV352" s="71"/>
      <c r="CW352" s="71"/>
      <c r="CX352" s="71"/>
      <c r="CY352" s="71"/>
      <c r="CZ352" s="71"/>
      <c r="DA352" s="71"/>
      <c r="DB352" s="71"/>
      <c r="DC352" s="71"/>
      <c r="DD352" s="71"/>
      <c r="DE352" s="71"/>
      <c r="DF352" s="71"/>
      <c r="DG352" s="71"/>
      <c r="DH352" s="71"/>
      <c r="DI352" s="71"/>
      <c r="DJ352" s="71"/>
      <c r="DK352" s="71"/>
      <c r="DL352" s="71"/>
      <c r="DM352" s="71"/>
      <c r="DN352" s="71"/>
      <c r="DO352" s="71"/>
      <c r="DP352" s="71"/>
      <c r="DQ352" s="71"/>
      <c r="DR352" s="71"/>
      <c r="DS352" s="71"/>
      <c r="DT352" s="71"/>
      <c r="DU352" s="71"/>
      <c r="DV352" s="71"/>
      <c r="DW352" s="71"/>
      <c r="DX352" s="71"/>
      <c r="DY352" s="71"/>
      <c r="DZ352" s="71"/>
      <c r="EA352" s="71"/>
      <c r="EB352" s="71"/>
      <c r="EC352" s="71"/>
      <c r="ED352" s="71"/>
      <c r="EE352" s="71"/>
      <c r="EF352" s="71"/>
      <c r="EG352" s="71"/>
      <c r="EH352" s="71"/>
      <c r="EI352" s="71"/>
      <c r="EJ352" s="71"/>
      <c r="EK352" s="71"/>
      <c r="EL352" s="71"/>
      <c r="EM352" s="71"/>
      <c r="EN352" s="71"/>
    </row>
    <row r="353" spans="13:144" s="67" customFormat="1" ht="14.25" customHeight="1" x14ac:dyDescent="0.2">
      <c r="M353" s="66"/>
      <c r="N353" s="66"/>
      <c r="AD353" s="68"/>
      <c r="AE353" s="68"/>
      <c r="AF353" s="66"/>
      <c r="AG353" s="66"/>
      <c r="AO353" s="171"/>
      <c r="AP353" s="171"/>
      <c r="AQ353" s="171"/>
      <c r="AR353" s="69"/>
      <c r="AS353" s="70"/>
      <c r="AT353" s="70"/>
      <c r="AU353" s="70"/>
      <c r="AV353" s="70"/>
      <c r="AW353" s="70"/>
      <c r="AX353" s="70"/>
      <c r="AY353" s="70"/>
      <c r="AZ353" s="70"/>
      <c r="BA353" s="70"/>
      <c r="BD353" s="94"/>
      <c r="BE353" s="94"/>
      <c r="BF353" s="95"/>
      <c r="BG353" s="66"/>
      <c r="BJ353" s="66"/>
      <c r="BK353" s="66"/>
      <c r="CB353" s="66"/>
      <c r="CC353" s="71"/>
      <c r="CD353" s="71"/>
      <c r="CE353" s="71"/>
      <c r="CF353" s="71"/>
      <c r="CG353" s="71"/>
      <c r="CH353" s="71"/>
      <c r="CI353" s="71"/>
      <c r="CJ353" s="71"/>
      <c r="CK353" s="71"/>
      <c r="CL353" s="71"/>
      <c r="CM353" s="71"/>
      <c r="CN353" s="71"/>
      <c r="CO353" s="71"/>
      <c r="CP353" s="71"/>
      <c r="CQ353" s="71"/>
      <c r="CR353" s="71"/>
      <c r="CS353" s="71"/>
      <c r="CT353" s="71"/>
      <c r="CU353" s="71"/>
      <c r="CV353" s="71"/>
      <c r="CW353" s="71"/>
      <c r="CX353" s="71"/>
      <c r="CY353" s="71"/>
      <c r="CZ353" s="71"/>
      <c r="DA353" s="71"/>
      <c r="DB353" s="71"/>
      <c r="DC353" s="71"/>
      <c r="DD353" s="71"/>
      <c r="DE353" s="71"/>
      <c r="DF353" s="71"/>
      <c r="DG353" s="71"/>
      <c r="DH353" s="71"/>
      <c r="DI353" s="71"/>
      <c r="DJ353" s="71"/>
      <c r="DK353" s="71"/>
      <c r="DL353" s="71"/>
      <c r="DM353" s="71"/>
      <c r="DN353" s="71"/>
      <c r="DO353" s="71"/>
      <c r="DP353" s="71"/>
      <c r="DQ353" s="71"/>
      <c r="DR353" s="71"/>
      <c r="DS353" s="71"/>
      <c r="DT353" s="71"/>
      <c r="DU353" s="71"/>
      <c r="DV353" s="71"/>
      <c r="DW353" s="71"/>
      <c r="DX353" s="71"/>
      <c r="DY353" s="71"/>
      <c r="DZ353" s="71"/>
      <c r="EA353" s="71"/>
      <c r="EB353" s="71"/>
      <c r="EC353" s="71"/>
      <c r="ED353" s="71"/>
      <c r="EE353" s="71"/>
      <c r="EF353" s="71"/>
      <c r="EG353" s="71"/>
      <c r="EH353" s="71"/>
      <c r="EI353" s="71"/>
      <c r="EJ353" s="71"/>
      <c r="EK353" s="71"/>
      <c r="EL353" s="71"/>
      <c r="EM353" s="71"/>
      <c r="EN353" s="71"/>
    </row>
    <row r="354" spans="13:144" s="67" customFormat="1" ht="14.25" customHeight="1" x14ac:dyDescent="0.2">
      <c r="M354" s="66"/>
      <c r="N354" s="66"/>
      <c r="AD354" s="68"/>
      <c r="AE354" s="68"/>
      <c r="AF354" s="66"/>
      <c r="AG354" s="66"/>
      <c r="AO354" s="171"/>
      <c r="AP354" s="171"/>
      <c r="AQ354" s="171"/>
      <c r="AR354" s="69"/>
      <c r="AS354" s="70"/>
      <c r="AT354" s="70"/>
      <c r="AU354" s="70"/>
      <c r="AV354" s="70"/>
      <c r="AW354" s="70"/>
      <c r="AX354" s="70"/>
      <c r="AY354" s="70"/>
      <c r="AZ354" s="70"/>
      <c r="BA354" s="70"/>
      <c r="BD354" s="94"/>
      <c r="BE354" s="94"/>
      <c r="BF354" s="95"/>
      <c r="BG354" s="66"/>
      <c r="BJ354" s="66"/>
      <c r="BK354" s="66"/>
      <c r="CB354" s="66"/>
      <c r="CC354" s="71"/>
      <c r="CD354" s="71"/>
      <c r="CE354" s="71"/>
      <c r="CF354" s="71"/>
      <c r="CG354" s="71"/>
      <c r="CH354" s="71"/>
      <c r="CI354" s="71"/>
      <c r="CJ354" s="71"/>
      <c r="CK354" s="71"/>
      <c r="CL354" s="71"/>
      <c r="CM354" s="71"/>
      <c r="CN354" s="71"/>
      <c r="CO354" s="71"/>
      <c r="CP354" s="71"/>
      <c r="CQ354" s="71"/>
      <c r="CR354" s="71"/>
      <c r="CS354" s="71"/>
      <c r="CT354" s="71"/>
      <c r="CU354" s="71"/>
      <c r="CV354" s="71"/>
      <c r="CW354" s="71"/>
      <c r="CX354" s="71"/>
      <c r="CY354" s="71"/>
      <c r="CZ354" s="71"/>
      <c r="DA354" s="71"/>
      <c r="DB354" s="71"/>
      <c r="DC354" s="71"/>
      <c r="DD354" s="71"/>
      <c r="DE354" s="71"/>
      <c r="DF354" s="71"/>
      <c r="DG354" s="71"/>
      <c r="DH354" s="71"/>
      <c r="DI354" s="71"/>
      <c r="DJ354" s="71"/>
      <c r="DK354" s="71"/>
      <c r="DL354" s="71"/>
      <c r="DM354" s="71"/>
      <c r="DN354" s="71"/>
      <c r="DO354" s="71"/>
      <c r="DP354" s="71"/>
      <c r="DQ354" s="71"/>
      <c r="DR354" s="71"/>
      <c r="DS354" s="71"/>
      <c r="DT354" s="71"/>
      <c r="DU354" s="71"/>
      <c r="DV354" s="71"/>
      <c r="DW354" s="71"/>
      <c r="DX354" s="71"/>
      <c r="DY354" s="71"/>
      <c r="DZ354" s="71"/>
      <c r="EA354" s="71"/>
      <c r="EB354" s="71"/>
      <c r="EC354" s="71"/>
      <c r="ED354" s="71"/>
      <c r="EE354" s="71"/>
      <c r="EF354" s="71"/>
      <c r="EG354" s="71"/>
      <c r="EH354" s="71"/>
      <c r="EI354" s="71"/>
      <c r="EJ354" s="71"/>
      <c r="EK354" s="71"/>
      <c r="EL354" s="71"/>
      <c r="EM354" s="71"/>
      <c r="EN354" s="71"/>
    </row>
    <row r="355" spans="13:144" s="67" customFormat="1" ht="14.25" customHeight="1" x14ac:dyDescent="0.2">
      <c r="M355" s="66"/>
      <c r="N355" s="66"/>
      <c r="AD355" s="68"/>
      <c r="AE355" s="68"/>
      <c r="AF355" s="66"/>
      <c r="AG355" s="66"/>
      <c r="AO355" s="171"/>
      <c r="AP355" s="171"/>
      <c r="AQ355" s="171"/>
      <c r="AR355" s="69"/>
      <c r="AS355" s="70"/>
      <c r="AT355" s="70"/>
      <c r="AU355" s="70"/>
      <c r="AV355" s="70"/>
      <c r="AW355" s="70"/>
      <c r="AX355" s="70"/>
      <c r="AY355" s="70"/>
      <c r="AZ355" s="70"/>
      <c r="BA355" s="70"/>
      <c r="BD355" s="94"/>
      <c r="BE355" s="94"/>
      <c r="BF355" s="95"/>
      <c r="BG355" s="66"/>
      <c r="BJ355" s="66"/>
      <c r="BK355" s="66"/>
      <c r="CB355" s="66"/>
      <c r="CC355" s="71"/>
      <c r="CD355" s="71"/>
      <c r="CE355" s="71"/>
      <c r="CF355" s="71"/>
      <c r="CG355" s="71"/>
      <c r="CH355" s="71"/>
      <c r="CI355" s="71"/>
      <c r="CJ355" s="71"/>
      <c r="CK355" s="71"/>
      <c r="CL355" s="71"/>
      <c r="CM355" s="71"/>
      <c r="CN355" s="71"/>
      <c r="CO355" s="71"/>
      <c r="CP355" s="71"/>
      <c r="CQ355" s="71"/>
      <c r="CR355" s="71"/>
      <c r="CS355" s="71"/>
      <c r="CT355" s="71"/>
      <c r="CU355" s="71"/>
      <c r="CV355" s="71"/>
      <c r="CW355" s="71"/>
      <c r="CX355" s="71"/>
      <c r="CY355" s="71"/>
      <c r="CZ355" s="71"/>
      <c r="DA355" s="71"/>
      <c r="DB355" s="71"/>
      <c r="DC355" s="71"/>
      <c r="DD355" s="71"/>
      <c r="DE355" s="71"/>
      <c r="DF355" s="71"/>
      <c r="DG355" s="71"/>
      <c r="DH355" s="71"/>
      <c r="DI355" s="71"/>
      <c r="DJ355" s="71"/>
      <c r="DK355" s="71"/>
      <c r="DL355" s="71"/>
      <c r="DM355" s="71"/>
      <c r="DN355" s="71"/>
      <c r="DO355" s="71"/>
      <c r="DP355" s="71"/>
      <c r="DQ355" s="71"/>
      <c r="DR355" s="71"/>
      <c r="DS355" s="71"/>
      <c r="DT355" s="71"/>
      <c r="DU355" s="71"/>
      <c r="DV355" s="71"/>
      <c r="DW355" s="71"/>
      <c r="DX355" s="71"/>
      <c r="DY355" s="71"/>
      <c r="DZ355" s="71"/>
      <c r="EA355" s="71"/>
      <c r="EB355" s="71"/>
      <c r="EC355" s="71"/>
      <c r="ED355" s="71"/>
      <c r="EE355" s="71"/>
      <c r="EF355" s="71"/>
      <c r="EG355" s="71"/>
      <c r="EH355" s="71"/>
      <c r="EI355" s="71"/>
      <c r="EJ355" s="71"/>
      <c r="EK355" s="71"/>
      <c r="EL355" s="71"/>
      <c r="EM355" s="71"/>
      <c r="EN355" s="71"/>
    </row>
    <row r="356" spans="13:144" s="67" customFormat="1" ht="14.25" customHeight="1" x14ac:dyDescent="0.2">
      <c r="M356" s="66"/>
      <c r="N356" s="66"/>
      <c r="AD356" s="68"/>
      <c r="AE356" s="68"/>
      <c r="AF356" s="66"/>
      <c r="AG356" s="66"/>
      <c r="AO356" s="171"/>
      <c r="AP356" s="171"/>
      <c r="AQ356" s="171"/>
      <c r="AR356" s="69"/>
      <c r="AS356" s="70"/>
      <c r="AT356" s="70"/>
      <c r="AU356" s="70"/>
      <c r="AV356" s="70"/>
      <c r="AW356" s="70"/>
      <c r="AX356" s="70"/>
      <c r="AY356" s="70"/>
      <c r="AZ356" s="70"/>
      <c r="BA356" s="70"/>
      <c r="BD356" s="94"/>
      <c r="BE356" s="94"/>
      <c r="BF356" s="95"/>
      <c r="BG356" s="66"/>
      <c r="BJ356" s="66"/>
      <c r="BK356" s="66"/>
      <c r="CB356" s="66"/>
      <c r="CC356" s="71"/>
      <c r="CD356" s="71"/>
      <c r="CE356" s="71"/>
      <c r="CF356" s="71"/>
      <c r="CG356" s="71"/>
      <c r="CH356" s="71"/>
      <c r="CI356" s="71"/>
      <c r="CJ356" s="71"/>
      <c r="CK356" s="71"/>
      <c r="CL356" s="71"/>
      <c r="CM356" s="71"/>
      <c r="CN356" s="71"/>
      <c r="CO356" s="71"/>
      <c r="CP356" s="71"/>
      <c r="CQ356" s="71"/>
      <c r="CR356" s="71"/>
      <c r="CS356" s="71"/>
      <c r="CT356" s="71"/>
      <c r="CU356" s="71"/>
      <c r="CV356" s="71"/>
      <c r="CW356" s="71"/>
      <c r="CX356" s="71"/>
      <c r="CY356" s="71"/>
      <c r="CZ356" s="71"/>
      <c r="DA356" s="71"/>
      <c r="DB356" s="71"/>
      <c r="DC356" s="71"/>
      <c r="DD356" s="71"/>
      <c r="DE356" s="71"/>
      <c r="DF356" s="71"/>
      <c r="DG356" s="71"/>
      <c r="DH356" s="71"/>
      <c r="DI356" s="71"/>
      <c r="DJ356" s="71"/>
      <c r="DK356" s="71"/>
      <c r="DL356" s="71"/>
      <c r="DM356" s="71"/>
      <c r="DN356" s="71"/>
      <c r="DO356" s="71"/>
      <c r="DP356" s="71"/>
      <c r="DQ356" s="71"/>
      <c r="DR356" s="71"/>
      <c r="DS356" s="71"/>
      <c r="DT356" s="71"/>
      <c r="DU356" s="71"/>
      <c r="DV356" s="71"/>
      <c r="DW356" s="71"/>
      <c r="DX356" s="71"/>
      <c r="DY356" s="71"/>
      <c r="DZ356" s="71"/>
      <c r="EA356" s="71"/>
      <c r="EB356" s="71"/>
      <c r="EC356" s="71"/>
      <c r="ED356" s="71"/>
      <c r="EE356" s="71"/>
      <c r="EF356" s="71"/>
      <c r="EG356" s="71"/>
      <c r="EH356" s="71"/>
      <c r="EI356" s="71"/>
      <c r="EJ356" s="71"/>
      <c r="EK356" s="71"/>
      <c r="EL356" s="71"/>
      <c r="EM356" s="71"/>
      <c r="EN356" s="71"/>
    </row>
    <row r="357" spans="13:144" s="67" customFormat="1" ht="14.25" customHeight="1" x14ac:dyDescent="0.2">
      <c r="M357" s="66"/>
      <c r="N357" s="66"/>
      <c r="AD357" s="68"/>
      <c r="AE357" s="68"/>
      <c r="AF357" s="66"/>
      <c r="AG357" s="66"/>
      <c r="AO357" s="171"/>
      <c r="AP357" s="171"/>
      <c r="AQ357" s="171"/>
      <c r="AR357" s="69"/>
      <c r="AS357" s="70"/>
      <c r="AT357" s="70"/>
      <c r="AU357" s="70"/>
      <c r="AV357" s="70"/>
      <c r="AW357" s="70"/>
      <c r="AX357" s="70"/>
      <c r="AY357" s="70"/>
      <c r="AZ357" s="70"/>
      <c r="BA357" s="70"/>
      <c r="BD357" s="94"/>
      <c r="BE357" s="94"/>
      <c r="BF357" s="95"/>
      <c r="BG357" s="66"/>
      <c r="BJ357" s="66"/>
      <c r="BK357" s="66"/>
      <c r="CB357" s="66"/>
      <c r="CC357" s="71"/>
      <c r="CD357" s="71"/>
      <c r="CE357" s="71"/>
      <c r="CF357" s="71"/>
      <c r="CG357" s="71"/>
      <c r="CH357" s="71"/>
      <c r="CI357" s="71"/>
      <c r="CJ357" s="71"/>
      <c r="CK357" s="71"/>
      <c r="CL357" s="71"/>
      <c r="CM357" s="71"/>
      <c r="CN357" s="71"/>
      <c r="CO357" s="71"/>
      <c r="CP357" s="71"/>
      <c r="CQ357" s="71"/>
      <c r="CR357" s="71"/>
      <c r="CS357" s="71"/>
      <c r="CT357" s="71"/>
      <c r="CU357" s="71"/>
      <c r="CV357" s="71"/>
      <c r="CW357" s="71"/>
      <c r="CX357" s="71"/>
      <c r="CY357" s="71"/>
      <c r="CZ357" s="71"/>
      <c r="DA357" s="71"/>
      <c r="DB357" s="71"/>
      <c r="DC357" s="71"/>
      <c r="DD357" s="71"/>
      <c r="DE357" s="71"/>
      <c r="DF357" s="71"/>
      <c r="DG357" s="71"/>
      <c r="DH357" s="71"/>
      <c r="DI357" s="71"/>
      <c r="DJ357" s="71"/>
      <c r="DK357" s="71"/>
      <c r="DL357" s="71"/>
      <c r="DM357" s="71"/>
      <c r="DN357" s="71"/>
      <c r="DO357" s="71"/>
      <c r="DP357" s="71"/>
      <c r="DQ357" s="71"/>
      <c r="DR357" s="71"/>
      <c r="DS357" s="71"/>
      <c r="DT357" s="71"/>
      <c r="DU357" s="71"/>
      <c r="DV357" s="71"/>
      <c r="DW357" s="71"/>
      <c r="DX357" s="71"/>
      <c r="DY357" s="71"/>
      <c r="DZ357" s="71"/>
      <c r="EA357" s="71"/>
      <c r="EB357" s="71"/>
      <c r="EC357" s="71"/>
      <c r="ED357" s="71"/>
      <c r="EE357" s="71"/>
      <c r="EF357" s="71"/>
      <c r="EG357" s="71"/>
      <c r="EH357" s="71"/>
      <c r="EI357" s="71"/>
      <c r="EJ357" s="71"/>
      <c r="EK357" s="71"/>
      <c r="EL357" s="71"/>
      <c r="EM357" s="71"/>
      <c r="EN357" s="71"/>
    </row>
    <row r="358" spans="13:144" s="67" customFormat="1" ht="14.25" customHeight="1" x14ac:dyDescent="0.2">
      <c r="M358" s="66"/>
      <c r="N358" s="66"/>
      <c r="AD358" s="68"/>
      <c r="AE358" s="68"/>
      <c r="AF358" s="66"/>
      <c r="AG358" s="66"/>
      <c r="AO358" s="171"/>
      <c r="AP358" s="171"/>
      <c r="AQ358" s="171"/>
      <c r="AR358" s="69"/>
      <c r="AS358" s="70"/>
      <c r="AT358" s="70"/>
      <c r="AU358" s="70"/>
      <c r="AV358" s="70"/>
      <c r="AW358" s="70"/>
      <c r="AX358" s="70"/>
      <c r="AY358" s="70"/>
      <c r="AZ358" s="70"/>
      <c r="BA358" s="70"/>
      <c r="BD358" s="94"/>
      <c r="BE358" s="94"/>
      <c r="BF358" s="95"/>
      <c r="BG358" s="66"/>
      <c r="BJ358" s="66"/>
      <c r="BK358" s="66"/>
      <c r="CB358" s="66"/>
      <c r="CC358" s="71"/>
      <c r="CD358" s="71"/>
      <c r="CE358" s="71"/>
      <c r="CF358" s="71"/>
      <c r="CG358" s="71"/>
      <c r="CH358" s="71"/>
      <c r="CI358" s="71"/>
      <c r="CJ358" s="71"/>
      <c r="CK358" s="71"/>
      <c r="CL358" s="71"/>
      <c r="CM358" s="71"/>
      <c r="CN358" s="71"/>
      <c r="CO358" s="71"/>
      <c r="CP358" s="71"/>
      <c r="CQ358" s="71"/>
      <c r="CR358" s="71"/>
      <c r="CS358" s="71"/>
      <c r="CT358" s="71"/>
      <c r="CU358" s="71"/>
      <c r="CV358" s="71"/>
      <c r="CW358" s="71"/>
      <c r="CX358" s="71"/>
      <c r="CY358" s="71"/>
      <c r="CZ358" s="71"/>
      <c r="DA358" s="71"/>
      <c r="DB358" s="71"/>
      <c r="DC358" s="71"/>
      <c r="DD358" s="71"/>
      <c r="DE358" s="71"/>
      <c r="DF358" s="71"/>
      <c r="DG358" s="71"/>
      <c r="DH358" s="71"/>
      <c r="DI358" s="71"/>
      <c r="DJ358" s="71"/>
      <c r="DK358" s="71"/>
      <c r="DL358" s="71"/>
      <c r="DM358" s="71"/>
      <c r="DN358" s="71"/>
      <c r="DO358" s="71"/>
      <c r="DP358" s="71"/>
      <c r="DQ358" s="71"/>
      <c r="DR358" s="71"/>
      <c r="DS358" s="71"/>
      <c r="DT358" s="71"/>
      <c r="DU358" s="71"/>
      <c r="DV358" s="71"/>
      <c r="DW358" s="71"/>
      <c r="DX358" s="71"/>
      <c r="DY358" s="71"/>
      <c r="DZ358" s="71"/>
      <c r="EA358" s="71"/>
      <c r="EB358" s="71"/>
      <c r="EC358" s="71"/>
      <c r="ED358" s="71"/>
      <c r="EE358" s="71"/>
      <c r="EF358" s="71"/>
      <c r="EG358" s="71"/>
      <c r="EH358" s="71"/>
      <c r="EI358" s="71"/>
      <c r="EJ358" s="71"/>
      <c r="EK358" s="71"/>
      <c r="EL358" s="71"/>
      <c r="EM358" s="71"/>
      <c r="EN358" s="71"/>
    </row>
    <row r="359" spans="13:144" s="67" customFormat="1" ht="14.25" customHeight="1" x14ac:dyDescent="0.2">
      <c r="M359" s="66"/>
      <c r="N359" s="66"/>
      <c r="AD359" s="68"/>
      <c r="AE359" s="68"/>
      <c r="AF359" s="66"/>
      <c r="AG359" s="66"/>
      <c r="AO359" s="171"/>
      <c r="AP359" s="171"/>
      <c r="AQ359" s="171"/>
      <c r="AR359" s="69"/>
      <c r="AS359" s="70"/>
      <c r="AT359" s="70"/>
      <c r="AU359" s="70"/>
      <c r="AV359" s="70"/>
      <c r="AW359" s="70"/>
      <c r="AX359" s="70"/>
      <c r="AY359" s="70"/>
      <c r="AZ359" s="70"/>
      <c r="BA359" s="70"/>
      <c r="BD359" s="94"/>
      <c r="BE359" s="94"/>
      <c r="BF359" s="95"/>
      <c r="BG359" s="66"/>
      <c r="BJ359" s="66"/>
      <c r="BK359" s="66"/>
      <c r="CB359" s="66"/>
      <c r="CC359" s="71"/>
      <c r="CD359" s="71"/>
      <c r="CE359" s="71"/>
      <c r="CF359" s="71"/>
      <c r="CG359" s="71"/>
      <c r="CH359" s="71"/>
      <c r="CI359" s="71"/>
      <c r="CJ359" s="71"/>
      <c r="CK359" s="71"/>
      <c r="CL359" s="71"/>
      <c r="CM359" s="71"/>
      <c r="CN359" s="71"/>
      <c r="CO359" s="71"/>
      <c r="CP359" s="71"/>
      <c r="CQ359" s="71"/>
      <c r="CR359" s="71"/>
      <c r="CS359" s="71"/>
      <c r="CT359" s="71"/>
      <c r="CU359" s="71"/>
      <c r="CV359" s="71"/>
      <c r="CW359" s="71"/>
      <c r="CX359" s="71"/>
      <c r="CY359" s="71"/>
      <c r="CZ359" s="71"/>
      <c r="DA359" s="71"/>
      <c r="DB359" s="71"/>
      <c r="DC359" s="71"/>
      <c r="DD359" s="71"/>
      <c r="DE359" s="71"/>
      <c r="DF359" s="71"/>
      <c r="DG359" s="71"/>
      <c r="DH359" s="71"/>
      <c r="DI359" s="71"/>
      <c r="DJ359" s="71"/>
      <c r="DK359" s="71"/>
      <c r="DL359" s="71"/>
      <c r="DM359" s="71"/>
      <c r="DN359" s="71"/>
      <c r="DO359" s="71"/>
      <c r="DP359" s="71"/>
      <c r="DQ359" s="71"/>
      <c r="DR359" s="71"/>
      <c r="DS359" s="71"/>
      <c r="DT359" s="71"/>
      <c r="DU359" s="71"/>
      <c r="DV359" s="71"/>
      <c r="DW359" s="71"/>
      <c r="DX359" s="71"/>
      <c r="DY359" s="71"/>
      <c r="DZ359" s="71"/>
      <c r="EA359" s="71"/>
      <c r="EB359" s="71"/>
      <c r="EC359" s="71"/>
      <c r="ED359" s="71"/>
      <c r="EE359" s="71"/>
      <c r="EF359" s="71"/>
      <c r="EG359" s="71"/>
      <c r="EH359" s="71"/>
      <c r="EI359" s="71"/>
      <c r="EJ359" s="71"/>
      <c r="EK359" s="71"/>
      <c r="EL359" s="71"/>
      <c r="EM359" s="71"/>
      <c r="EN359" s="71"/>
    </row>
    <row r="360" spans="13:144" s="67" customFormat="1" ht="14.25" customHeight="1" x14ac:dyDescent="0.2">
      <c r="M360" s="66"/>
      <c r="N360" s="66"/>
      <c r="AD360" s="68"/>
      <c r="AE360" s="68"/>
      <c r="AF360" s="66"/>
      <c r="AG360" s="66"/>
      <c r="AO360" s="171"/>
      <c r="AP360" s="171"/>
      <c r="AQ360" s="171"/>
      <c r="AR360" s="69"/>
      <c r="AS360" s="70"/>
      <c r="AT360" s="70"/>
      <c r="AU360" s="70"/>
      <c r="AV360" s="70"/>
      <c r="AW360" s="70"/>
      <c r="AX360" s="70"/>
      <c r="AY360" s="70"/>
      <c r="AZ360" s="70"/>
      <c r="BA360" s="70"/>
      <c r="BD360" s="94"/>
      <c r="BE360" s="94"/>
      <c r="BF360" s="95"/>
      <c r="BG360" s="66"/>
      <c r="BJ360" s="66"/>
      <c r="BK360" s="66"/>
      <c r="CB360" s="66"/>
      <c r="CC360" s="71"/>
      <c r="CD360" s="71"/>
      <c r="CE360" s="71"/>
      <c r="CF360" s="71"/>
      <c r="CG360" s="71"/>
      <c r="CH360" s="71"/>
      <c r="CI360" s="71"/>
      <c r="CJ360" s="71"/>
      <c r="CK360" s="71"/>
      <c r="CL360" s="71"/>
      <c r="CM360" s="71"/>
      <c r="CN360" s="71"/>
      <c r="CO360" s="71"/>
      <c r="CP360" s="71"/>
      <c r="CQ360" s="71"/>
      <c r="CR360" s="71"/>
      <c r="CS360" s="71"/>
      <c r="CT360" s="71"/>
      <c r="CU360" s="71"/>
      <c r="CV360" s="71"/>
      <c r="CW360" s="71"/>
      <c r="CX360" s="71"/>
      <c r="CY360" s="71"/>
      <c r="CZ360" s="71"/>
      <c r="DA360" s="71"/>
      <c r="DB360" s="71"/>
      <c r="DC360" s="71"/>
      <c r="DD360" s="71"/>
      <c r="DE360" s="71"/>
      <c r="DF360" s="71"/>
      <c r="DG360" s="71"/>
      <c r="DH360" s="71"/>
      <c r="DI360" s="71"/>
      <c r="DJ360" s="71"/>
      <c r="DK360" s="71"/>
      <c r="DL360" s="71"/>
      <c r="DM360" s="71"/>
      <c r="DN360" s="71"/>
      <c r="DO360" s="71"/>
      <c r="DP360" s="71"/>
      <c r="DQ360" s="71"/>
      <c r="DR360" s="71"/>
      <c r="DS360" s="71"/>
      <c r="DT360" s="71"/>
      <c r="DU360" s="71"/>
      <c r="DV360" s="71"/>
      <c r="DW360" s="71"/>
      <c r="DX360" s="71"/>
      <c r="DY360" s="71"/>
      <c r="DZ360" s="71"/>
      <c r="EA360" s="71"/>
      <c r="EB360" s="71"/>
      <c r="EC360" s="71"/>
      <c r="ED360" s="71"/>
      <c r="EE360" s="71"/>
      <c r="EF360" s="71"/>
      <c r="EG360" s="71"/>
      <c r="EH360" s="71"/>
      <c r="EI360" s="71"/>
      <c r="EJ360" s="71"/>
      <c r="EK360" s="71"/>
      <c r="EL360" s="71"/>
      <c r="EM360" s="71"/>
      <c r="EN360" s="71"/>
    </row>
    <row r="361" spans="13:144" s="67" customFormat="1" ht="14.25" customHeight="1" x14ac:dyDescent="0.2">
      <c r="M361" s="66"/>
      <c r="N361" s="66"/>
      <c r="AD361" s="68"/>
      <c r="AE361" s="68"/>
      <c r="AF361" s="66"/>
      <c r="AG361" s="66"/>
      <c r="AO361" s="171"/>
      <c r="AP361" s="171"/>
      <c r="AQ361" s="171"/>
      <c r="AR361" s="69"/>
      <c r="AS361" s="70"/>
      <c r="AT361" s="70"/>
      <c r="AU361" s="70"/>
      <c r="AV361" s="70"/>
      <c r="AW361" s="70"/>
      <c r="AX361" s="70"/>
      <c r="AY361" s="70"/>
      <c r="AZ361" s="70"/>
      <c r="BA361" s="70"/>
      <c r="BD361" s="94"/>
      <c r="BE361" s="94"/>
      <c r="BF361" s="95"/>
      <c r="BG361" s="66"/>
      <c r="BJ361" s="66"/>
      <c r="BK361" s="66"/>
      <c r="CB361" s="66"/>
      <c r="CC361" s="71"/>
      <c r="CD361" s="71"/>
      <c r="CE361" s="71"/>
      <c r="CF361" s="71"/>
      <c r="CG361" s="71"/>
      <c r="CH361" s="71"/>
      <c r="CI361" s="71"/>
      <c r="CJ361" s="71"/>
      <c r="CK361" s="71"/>
      <c r="CL361" s="71"/>
      <c r="CM361" s="71"/>
      <c r="CN361" s="71"/>
      <c r="CO361" s="71"/>
      <c r="CP361" s="71"/>
      <c r="CQ361" s="71"/>
      <c r="CR361" s="71"/>
      <c r="CS361" s="71"/>
      <c r="CT361" s="71"/>
      <c r="CU361" s="71"/>
      <c r="CV361" s="71"/>
      <c r="CW361" s="71"/>
      <c r="CX361" s="71"/>
      <c r="CY361" s="71"/>
      <c r="CZ361" s="71"/>
      <c r="DA361" s="71"/>
      <c r="DB361" s="71"/>
      <c r="DC361" s="71"/>
      <c r="DD361" s="71"/>
      <c r="DE361" s="71"/>
      <c r="DF361" s="71"/>
      <c r="DG361" s="71"/>
      <c r="DH361" s="71"/>
      <c r="DI361" s="71"/>
      <c r="DJ361" s="71"/>
      <c r="DK361" s="71"/>
      <c r="DL361" s="71"/>
      <c r="DM361" s="71"/>
      <c r="DN361" s="71"/>
      <c r="DO361" s="71"/>
      <c r="DP361" s="71"/>
      <c r="DQ361" s="71"/>
      <c r="DR361" s="71"/>
      <c r="DS361" s="71"/>
      <c r="DT361" s="71"/>
      <c r="DU361" s="71"/>
      <c r="DV361" s="71"/>
      <c r="DW361" s="71"/>
      <c r="DX361" s="71"/>
      <c r="DY361" s="71"/>
      <c r="DZ361" s="71"/>
      <c r="EA361" s="71"/>
      <c r="EB361" s="71"/>
      <c r="EC361" s="71"/>
      <c r="ED361" s="71"/>
      <c r="EE361" s="71"/>
      <c r="EF361" s="71"/>
      <c r="EG361" s="71"/>
      <c r="EH361" s="71"/>
      <c r="EI361" s="71"/>
      <c r="EJ361" s="71"/>
      <c r="EK361" s="71"/>
      <c r="EL361" s="71"/>
      <c r="EM361" s="71"/>
      <c r="EN361" s="71"/>
    </row>
    <row r="362" spans="13:144" s="67" customFormat="1" ht="14.25" customHeight="1" x14ac:dyDescent="0.2">
      <c r="M362" s="66"/>
      <c r="N362" s="66"/>
      <c r="AD362" s="68"/>
      <c r="AE362" s="68"/>
      <c r="AF362" s="66"/>
      <c r="AG362" s="66"/>
      <c r="AO362" s="171"/>
      <c r="AP362" s="171"/>
      <c r="AQ362" s="171"/>
      <c r="AR362" s="69"/>
      <c r="AS362" s="70"/>
      <c r="AT362" s="70"/>
      <c r="AU362" s="70"/>
      <c r="AV362" s="70"/>
      <c r="AW362" s="70"/>
      <c r="AX362" s="70"/>
      <c r="AY362" s="70"/>
      <c r="AZ362" s="70"/>
      <c r="BA362" s="70"/>
      <c r="BD362" s="94"/>
      <c r="BE362" s="94"/>
      <c r="BF362" s="95"/>
      <c r="BG362" s="66"/>
      <c r="BJ362" s="66"/>
      <c r="BK362" s="66"/>
      <c r="CB362" s="66"/>
      <c r="CC362" s="71"/>
      <c r="CD362" s="71"/>
      <c r="CE362" s="71"/>
      <c r="CF362" s="71"/>
      <c r="CG362" s="71"/>
      <c r="CH362" s="71"/>
      <c r="CI362" s="71"/>
      <c r="CJ362" s="71"/>
      <c r="CK362" s="71"/>
      <c r="CL362" s="71"/>
      <c r="CM362" s="71"/>
      <c r="CN362" s="71"/>
      <c r="CO362" s="71"/>
      <c r="CP362" s="71"/>
      <c r="CQ362" s="71"/>
      <c r="CR362" s="71"/>
      <c r="CS362" s="71"/>
      <c r="CT362" s="71"/>
      <c r="CU362" s="71"/>
      <c r="CV362" s="71"/>
      <c r="CW362" s="71"/>
      <c r="CX362" s="71"/>
      <c r="CY362" s="71"/>
      <c r="CZ362" s="71"/>
      <c r="DA362" s="71"/>
      <c r="DB362" s="71"/>
      <c r="DC362" s="71"/>
      <c r="DD362" s="71"/>
      <c r="DE362" s="71"/>
      <c r="DF362" s="71"/>
      <c r="DG362" s="71"/>
      <c r="DH362" s="71"/>
      <c r="DI362" s="71"/>
      <c r="DJ362" s="71"/>
      <c r="DK362" s="71"/>
      <c r="DL362" s="71"/>
      <c r="DM362" s="71"/>
      <c r="DN362" s="71"/>
      <c r="DO362" s="71"/>
      <c r="DP362" s="71"/>
      <c r="DQ362" s="71"/>
      <c r="DR362" s="71"/>
      <c r="DS362" s="71"/>
      <c r="DT362" s="71"/>
      <c r="DU362" s="71"/>
      <c r="DV362" s="71"/>
      <c r="DW362" s="71"/>
      <c r="DX362" s="71"/>
      <c r="DY362" s="71"/>
      <c r="DZ362" s="71"/>
      <c r="EA362" s="71"/>
      <c r="EB362" s="71"/>
      <c r="EC362" s="71"/>
      <c r="ED362" s="71"/>
      <c r="EE362" s="71"/>
      <c r="EF362" s="71"/>
      <c r="EG362" s="71"/>
      <c r="EH362" s="71"/>
      <c r="EI362" s="71"/>
      <c r="EJ362" s="71"/>
      <c r="EK362" s="71"/>
      <c r="EL362" s="71"/>
      <c r="EM362" s="71"/>
      <c r="EN362" s="71"/>
    </row>
    <row r="363" spans="13:144" s="67" customFormat="1" ht="14.25" customHeight="1" x14ac:dyDescent="0.2">
      <c r="M363" s="66"/>
      <c r="N363" s="66"/>
      <c r="AD363" s="68"/>
      <c r="AE363" s="68"/>
      <c r="AF363" s="66"/>
      <c r="AG363" s="66"/>
      <c r="AO363" s="171"/>
      <c r="AP363" s="171"/>
      <c r="AQ363" s="171"/>
      <c r="AR363" s="69"/>
      <c r="AS363" s="70"/>
      <c r="AT363" s="70"/>
      <c r="AU363" s="70"/>
      <c r="AV363" s="70"/>
      <c r="AW363" s="70"/>
      <c r="AX363" s="70"/>
      <c r="AY363" s="70"/>
      <c r="AZ363" s="70"/>
      <c r="BA363" s="70"/>
      <c r="BD363" s="94"/>
      <c r="BE363" s="94"/>
      <c r="BF363" s="95"/>
      <c r="BG363" s="66"/>
      <c r="BJ363" s="66"/>
      <c r="BK363" s="66"/>
      <c r="CB363" s="66"/>
      <c r="CC363" s="71"/>
      <c r="CD363" s="71"/>
      <c r="CE363" s="71"/>
      <c r="CF363" s="71"/>
      <c r="CG363" s="71"/>
      <c r="CH363" s="71"/>
      <c r="CI363" s="71"/>
      <c r="CJ363" s="71"/>
      <c r="CK363" s="71"/>
      <c r="CL363" s="71"/>
      <c r="CM363" s="71"/>
      <c r="CN363" s="71"/>
      <c r="CO363" s="71"/>
      <c r="CP363" s="71"/>
      <c r="CQ363" s="71"/>
      <c r="CR363" s="71"/>
      <c r="CS363" s="71"/>
      <c r="CT363" s="71"/>
      <c r="CU363" s="71"/>
      <c r="CV363" s="71"/>
      <c r="CW363" s="71"/>
      <c r="CX363" s="71"/>
      <c r="CY363" s="71"/>
      <c r="CZ363" s="71"/>
      <c r="DA363" s="71"/>
      <c r="DB363" s="71"/>
      <c r="DC363" s="71"/>
      <c r="DD363" s="71"/>
      <c r="DE363" s="71"/>
      <c r="DF363" s="71"/>
      <c r="DG363" s="71"/>
      <c r="DH363" s="71"/>
      <c r="DI363" s="71"/>
      <c r="DJ363" s="71"/>
      <c r="DK363" s="71"/>
      <c r="DL363" s="71"/>
      <c r="DM363" s="71"/>
      <c r="DN363" s="71"/>
      <c r="DO363" s="71"/>
      <c r="DP363" s="71"/>
      <c r="DQ363" s="71"/>
      <c r="DR363" s="71"/>
      <c r="DS363" s="71"/>
      <c r="DT363" s="71"/>
      <c r="DU363" s="71"/>
      <c r="DV363" s="71"/>
      <c r="DW363" s="71"/>
      <c r="DX363" s="71"/>
      <c r="DY363" s="71"/>
      <c r="DZ363" s="71"/>
      <c r="EA363" s="71"/>
      <c r="EB363" s="71"/>
      <c r="EC363" s="71"/>
      <c r="ED363" s="71"/>
      <c r="EE363" s="71"/>
      <c r="EF363" s="71"/>
      <c r="EG363" s="71"/>
      <c r="EH363" s="71"/>
      <c r="EI363" s="71"/>
      <c r="EJ363" s="71"/>
      <c r="EK363" s="71"/>
      <c r="EL363" s="71"/>
      <c r="EM363" s="71"/>
      <c r="EN363" s="71"/>
    </row>
    <row r="364" spans="13:144" s="67" customFormat="1" ht="14.25" customHeight="1" x14ac:dyDescent="0.2">
      <c r="M364" s="66"/>
      <c r="N364" s="66"/>
      <c r="AD364" s="68"/>
      <c r="AE364" s="68"/>
      <c r="AF364" s="66"/>
      <c r="AG364" s="66"/>
      <c r="AO364" s="171"/>
      <c r="AP364" s="171"/>
      <c r="AQ364" s="171"/>
      <c r="AR364" s="69"/>
      <c r="AS364" s="70"/>
      <c r="AT364" s="70"/>
      <c r="AU364" s="70"/>
      <c r="AV364" s="70"/>
      <c r="AW364" s="70"/>
      <c r="AX364" s="70"/>
      <c r="AY364" s="70"/>
      <c r="AZ364" s="70"/>
      <c r="BA364" s="70"/>
      <c r="BD364" s="94"/>
      <c r="BE364" s="94"/>
      <c r="BF364" s="95"/>
      <c r="BG364" s="66"/>
      <c r="BJ364" s="66"/>
      <c r="BK364" s="66"/>
      <c r="CB364" s="66"/>
      <c r="CC364" s="71"/>
      <c r="CD364" s="71"/>
      <c r="CE364" s="71"/>
      <c r="CF364" s="71"/>
      <c r="CG364" s="71"/>
      <c r="CH364" s="71"/>
      <c r="CI364" s="71"/>
      <c r="CJ364" s="71"/>
      <c r="CK364" s="71"/>
      <c r="CL364" s="71"/>
      <c r="CM364" s="71"/>
      <c r="CN364" s="71"/>
      <c r="CO364" s="71"/>
      <c r="CP364" s="71"/>
      <c r="CQ364" s="71"/>
      <c r="CR364" s="71"/>
      <c r="CS364" s="71"/>
      <c r="CT364" s="71"/>
      <c r="CU364" s="71"/>
      <c r="CV364" s="71"/>
      <c r="CW364" s="71"/>
      <c r="CX364" s="71"/>
      <c r="CY364" s="71"/>
      <c r="CZ364" s="71"/>
      <c r="DA364" s="71"/>
      <c r="DB364" s="71"/>
      <c r="DC364" s="71"/>
      <c r="DD364" s="71"/>
      <c r="DE364" s="71"/>
      <c r="DF364" s="71"/>
      <c r="DG364" s="71"/>
      <c r="DH364" s="71"/>
      <c r="DI364" s="71"/>
      <c r="DJ364" s="71"/>
      <c r="DK364" s="71"/>
      <c r="DL364" s="71"/>
      <c r="DM364" s="71"/>
      <c r="DN364" s="71"/>
      <c r="DO364" s="71"/>
      <c r="DP364" s="71"/>
      <c r="DQ364" s="71"/>
      <c r="DR364" s="71"/>
      <c r="DS364" s="71"/>
      <c r="DT364" s="71"/>
      <c r="DU364" s="71"/>
      <c r="DV364" s="71"/>
      <c r="DW364" s="71"/>
      <c r="DX364" s="71"/>
      <c r="DY364" s="71"/>
      <c r="DZ364" s="71"/>
      <c r="EA364" s="71"/>
      <c r="EB364" s="71"/>
      <c r="EC364" s="71"/>
      <c r="ED364" s="71"/>
      <c r="EE364" s="71"/>
      <c r="EF364" s="71"/>
      <c r="EG364" s="71"/>
      <c r="EH364" s="71"/>
      <c r="EI364" s="71"/>
      <c r="EJ364" s="71"/>
      <c r="EK364" s="71"/>
      <c r="EL364" s="71"/>
      <c r="EM364" s="71"/>
      <c r="EN364" s="71"/>
    </row>
    <row r="365" spans="13:144" s="67" customFormat="1" ht="14.25" customHeight="1" x14ac:dyDescent="0.2">
      <c r="M365" s="66"/>
      <c r="N365" s="66"/>
      <c r="AD365" s="68"/>
      <c r="AE365" s="68"/>
      <c r="AF365" s="66"/>
      <c r="AG365" s="66"/>
      <c r="AO365" s="171"/>
      <c r="AP365" s="171"/>
      <c r="AQ365" s="171"/>
      <c r="AR365" s="69"/>
      <c r="AS365" s="70"/>
      <c r="AT365" s="70"/>
      <c r="AU365" s="70"/>
      <c r="AV365" s="70"/>
      <c r="AW365" s="70"/>
      <c r="AX365" s="70"/>
      <c r="AY365" s="70"/>
      <c r="AZ365" s="70"/>
      <c r="BA365" s="70"/>
      <c r="BD365" s="94"/>
      <c r="BE365" s="94"/>
      <c r="BF365" s="95"/>
      <c r="BG365" s="66"/>
      <c r="BJ365" s="66"/>
      <c r="BK365" s="66"/>
      <c r="CB365" s="66"/>
      <c r="CC365" s="71"/>
      <c r="CD365" s="71"/>
      <c r="CE365" s="71"/>
      <c r="CF365" s="71"/>
      <c r="CG365" s="71"/>
      <c r="CH365" s="71"/>
      <c r="CI365" s="71"/>
      <c r="CJ365" s="71"/>
      <c r="CK365" s="71"/>
      <c r="CL365" s="71"/>
      <c r="CM365" s="71"/>
      <c r="CN365" s="71"/>
      <c r="CO365" s="71"/>
      <c r="CP365" s="71"/>
      <c r="CQ365" s="71"/>
      <c r="CR365" s="71"/>
      <c r="CS365" s="71"/>
      <c r="CT365" s="71"/>
      <c r="CU365" s="71"/>
      <c r="CV365" s="71"/>
      <c r="CW365" s="71"/>
      <c r="CX365" s="71"/>
      <c r="CY365" s="71"/>
      <c r="CZ365" s="71"/>
      <c r="DA365" s="71"/>
      <c r="DB365" s="71"/>
      <c r="DC365" s="71"/>
      <c r="DD365" s="71"/>
      <c r="DE365" s="71"/>
      <c r="DF365" s="71"/>
      <c r="DG365" s="71"/>
      <c r="DH365" s="71"/>
      <c r="DI365" s="71"/>
      <c r="DJ365" s="71"/>
      <c r="DK365" s="71"/>
      <c r="DL365" s="71"/>
      <c r="DM365" s="71"/>
      <c r="DN365" s="71"/>
      <c r="DO365" s="71"/>
      <c r="DP365" s="71"/>
      <c r="DQ365" s="71"/>
      <c r="DR365" s="71"/>
      <c r="DS365" s="71"/>
      <c r="DT365" s="71"/>
      <c r="DU365" s="71"/>
      <c r="DV365" s="71"/>
      <c r="DW365" s="71"/>
      <c r="DX365" s="71"/>
      <c r="DY365" s="71"/>
      <c r="DZ365" s="71"/>
      <c r="EA365" s="71"/>
      <c r="EB365" s="71"/>
      <c r="EC365" s="71"/>
      <c r="ED365" s="71"/>
      <c r="EE365" s="71"/>
      <c r="EF365" s="71"/>
      <c r="EG365" s="71"/>
      <c r="EH365" s="71"/>
      <c r="EI365" s="71"/>
      <c r="EJ365" s="71"/>
      <c r="EK365" s="71"/>
      <c r="EL365" s="71"/>
      <c r="EM365" s="71"/>
      <c r="EN365" s="71"/>
    </row>
    <row r="366" spans="13:144" s="67" customFormat="1" ht="14.25" customHeight="1" x14ac:dyDescent="0.2">
      <c r="M366" s="66"/>
      <c r="N366" s="66"/>
      <c r="AD366" s="68"/>
      <c r="AE366" s="68"/>
      <c r="AF366" s="66"/>
      <c r="AG366" s="66"/>
      <c r="AO366" s="171"/>
      <c r="AP366" s="171"/>
      <c r="AQ366" s="171"/>
      <c r="AR366" s="69"/>
      <c r="AS366" s="70"/>
      <c r="AT366" s="70"/>
      <c r="AU366" s="70"/>
      <c r="AV366" s="70"/>
      <c r="AW366" s="70"/>
      <c r="AX366" s="70"/>
      <c r="AY366" s="70"/>
      <c r="AZ366" s="70"/>
      <c r="BA366" s="70"/>
      <c r="BD366" s="94"/>
      <c r="BE366" s="94"/>
      <c r="BF366" s="95"/>
      <c r="BG366" s="66"/>
      <c r="BJ366" s="66"/>
      <c r="BK366" s="66"/>
      <c r="CB366" s="66"/>
      <c r="CC366" s="71"/>
      <c r="CD366" s="71"/>
      <c r="CE366" s="71"/>
      <c r="CF366" s="71"/>
      <c r="CG366" s="71"/>
      <c r="CH366" s="71"/>
      <c r="CI366" s="71"/>
      <c r="CJ366" s="71"/>
      <c r="CK366" s="71"/>
      <c r="CL366" s="71"/>
      <c r="CM366" s="71"/>
      <c r="CN366" s="71"/>
      <c r="CO366" s="71"/>
      <c r="CP366" s="71"/>
      <c r="CQ366" s="71"/>
      <c r="CR366" s="71"/>
      <c r="CS366" s="71"/>
      <c r="CT366" s="71"/>
      <c r="CU366" s="71"/>
      <c r="CV366" s="71"/>
      <c r="CW366" s="71"/>
      <c r="CX366" s="71"/>
      <c r="CY366" s="71"/>
      <c r="CZ366" s="71"/>
      <c r="DA366" s="71"/>
      <c r="DB366" s="71"/>
      <c r="DC366" s="71"/>
      <c r="DD366" s="71"/>
      <c r="DE366" s="71"/>
      <c r="DF366" s="71"/>
      <c r="DG366" s="71"/>
      <c r="DH366" s="71"/>
      <c r="DI366" s="71"/>
      <c r="DJ366" s="71"/>
      <c r="DK366" s="71"/>
      <c r="DL366" s="71"/>
      <c r="DM366" s="71"/>
      <c r="DN366" s="71"/>
      <c r="DO366" s="71"/>
      <c r="DP366" s="71"/>
      <c r="DQ366" s="71"/>
      <c r="DR366" s="71"/>
      <c r="DS366" s="71"/>
      <c r="DT366" s="71"/>
      <c r="DU366" s="71"/>
      <c r="DV366" s="71"/>
      <c r="DW366" s="71"/>
      <c r="DX366" s="71"/>
      <c r="DY366" s="71"/>
      <c r="DZ366" s="71"/>
      <c r="EA366" s="71"/>
      <c r="EB366" s="71"/>
      <c r="EC366" s="71"/>
      <c r="ED366" s="71"/>
      <c r="EE366" s="71"/>
      <c r="EF366" s="71"/>
      <c r="EG366" s="71"/>
      <c r="EH366" s="71"/>
      <c r="EI366" s="71"/>
      <c r="EJ366" s="71"/>
      <c r="EK366" s="71"/>
      <c r="EL366" s="71"/>
      <c r="EM366" s="71"/>
      <c r="EN366" s="71"/>
    </row>
    <row r="367" spans="13:144" s="67" customFormat="1" ht="14.25" customHeight="1" x14ac:dyDescent="0.2">
      <c r="M367" s="66"/>
      <c r="N367" s="66"/>
      <c r="AD367" s="68"/>
      <c r="AE367" s="68"/>
      <c r="AF367" s="66"/>
      <c r="AG367" s="66"/>
      <c r="AO367" s="171"/>
      <c r="AP367" s="171"/>
      <c r="AQ367" s="171"/>
      <c r="AR367" s="69"/>
      <c r="AS367" s="70"/>
      <c r="AT367" s="70"/>
      <c r="AU367" s="70"/>
      <c r="AV367" s="70"/>
      <c r="AW367" s="70"/>
      <c r="AX367" s="70"/>
      <c r="AY367" s="70"/>
      <c r="AZ367" s="70"/>
      <c r="BA367" s="70"/>
      <c r="BD367" s="94"/>
      <c r="BE367" s="94"/>
      <c r="BF367" s="95"/>
      <c r="BG367" s="66"/>
      <c r="BJ367" s="66"/>
      <c r="BK367" s="66"/>
      <c r="CB367" s="66"/>
      <c r="CC367" s="71"/>
      <c r="CD367" s="71"/>
      <c r="CE367" s="71"/>
      <c r="CF367" s="71"/>
      <c r="CG367" s="71"/>
      <c r="CH367" s="71"/>
      <c r="CI367" s="71"/>
      <c r="CJ367" s="71"/>
      <c r="CK367" s="71"/>
      <c r="CL367" s="71"/>
      <c r="CM367" s="71"/>
      <c r="CN367" s="71"/>
      <c r="CO367" s="71"/>
      <c r="CP367" s="71"/>
      <c r="CQ367" s="71"/>
      <c r="CR367" s="71"/>
      <c r="CS367" s="71"/>
      <c r="CT367" s="71"/>
      <c r="CU367" s="71"/>
      <c r="CV367" s="71"/>
      <c r="CW367" s="71"/>
      <c r="CX367" s="71"/>
      <c r="CY367" s="71"/>
      <c r="CZ367" s="71"/>
      <c r="DA367" s="71"/>
      <c r="DB367" s="71"/>
      <c r="DC367" s="71"/>
      <c r="DD367" s="71"/>
      <c r="DE367" s="71"/>
      <c r="DF367" s="71"/>
      <c r="DG367" s="71"/>
      <c r="DH367" s="71"/>
      <c r="DI367" s="71"/>
      <c r="DJ367" s="71"/>
      <c r="DK367" s="71"/>
      <c r="DL367" s="71"/>
      <c r="DM367" s="71"/>
      <c r="DN367" s="71"/>
      <c r="DO367" s="71"/>
      <c r="DP367" s="71"/>
      <c r="DQ367" s="71"/>
      <c r="DR367" s="71"/>
      <c r="DS367" s="71"/>
      <c r="DT367" s="71"/>
      <c r="DU367" s="71"/>
      <c r="DV367" s="71"/>
      <c r="DW367" s="71"/>
      <c r="DX367" s="71"/>
      <c r="DY367" s="71"/>
      <c r="DZ367" s="71"/>
      <c r="EA367" s="71"/>
      <c r="EB367" s="71"/>
      <c r="EC367" s="71"/>
      <c r="ED367" s="71"/>
      <c r="EE367" s="71"/>
      <c r="EF367" s="71"/>
      <c r="EG367" s="71"/>
      <c r="EH367" s="71"/>
      <c r="EI367" s="71"/>
      <c r="EJ367" s="71"/>
      <c r="EK367" s="71"/>
      <c r="EL367" s="71"/>
      <c r="EM367" s="71"/>
      <c r="EN367" s="71"/>
    </row>
    <row r="368" spans="13:144" s="67" customFormat="1" ht="14.25" customHeight="1" x14ac:dyDescent="0.2">
      <c r="M368" s="66"/>
      <c r="N368" s="66"/>
      <c r="AD368" s="68"/>
      <c r="AE368" s="68"/>
      <c r="AF368" s="66"/>
      <c r="AG368" s="66"/>
      <c r="AO368" s="171"/>
      <c r="AP368" s="171"/>
      <c r="AQ368" s="171"/>
      <c r="AR368" s="69"/>
      <c r="AS368" s="70"/>
      <c r="AT368" s="70"/>
      <c r="AU368" s="70"/>
      <c r="AV368" s="70"/>
      <c r="AW368" s="70"/>
      <c r="AX368" s="70"/>
      <c r="AY368" s="70"/>
      <c r="AZ368" s="70"/>
      <c r="BA368" s="70"/>
      <c r="BD368" s="94"/>
      <c r="BE368" s="94"/>
      <c r="BF368" s="95"/>
      <c r="BG368" s="66"/>
      <c r="BJ368" s="66"/>
      <c r="BK368" s="66"/>
      <c r="CB368" s="66"/>
      <c r="CC368" s="71"/>
      <c r="CD368" s="71"/>
      <c r="CE368" s="71"/>
      <c r="CF368" s="71"/>
      <c r="CG368" s="71"/>
      <c r="CH368" s="71"/>
      <c r="CI368" s="71"/>
      <c r="CJ368" s="71"/>
      <c r="CK368" s="71"/>
      <c r="CL368" s="71"/>
      <c r="CM368" s="71"/>
      <c r="CN368" s="71"/>
      <c r="CO368" s="71"/>
      <c r="CP368" s="71"/>
      <c r="CQ368" s="71"/>
      <c r="CR368" s="71"/>
      <c r="CS368" s="71"/>
      <c r="CT368" s="71"/>
      <c r="CU368" s="71"/>
      <c r="CV368" s="71"/>
      <c r="CW368" s="71"/>
      <c r="CX368" s="71"/>
      <c r="CY368" s="71"/>
      <c r="CZ368" s="71"/>
      <c r="DA368" s="71"/>
      <c r="DB368" s="71"/>
      <c r="DC368" s="71"/>
      <c r="DD368" s="71"/>
      <c r="DE368" s="71"/>
      <c r="DF368" s="71"/>
      <c r="DG368" s="71"/>
      <c r="DH368" s="71"/>
      <c r="DI368" s="71"/>
      <c r="DJ368" s="71"/>
      <c r="DK368" s="71"/>
      <c r="DL368" s="71"/>
      <c r="DM368" s="71"/>
      <c r="DN368" s="71"/>
      <c r="DO368" s="71"/>
      <c r="DP368" s="71"/>
      <c r="DQ368" s="71"/>
      <c r="DR368" s="71"/>
      <c r="DS368" s="71"/>
      <c r="DT368" s="71"/>
      <c r="DU368" s="71"/>
      <c r="DV368" s="71"/>
      <c r="DW368" s="71"/>
      <c r="DX368" s="71"/>
      <c r="DY368" s="71"/>
      <c r="DZ368" s="71"/>
      <c r="EA368" s="71"/>
      <c r="EB368" s="71"/>
      <c r="EC368" s="71"/>
      <c r="ED368" s="71"/>
      <c r="EE368" s="71"/>
      <c r="EF368" s="71"/>
      <c r="EG368" s="71"/>
      <c r="EH368" s="71"/>
      <c r="EI368" s="71"/>
      <c r="EJ368" s="71"/>
      <c r="EK368" s="71"/>
      <c r="EL368" s="71"/>
      <c r="EM368" s="71"/>
      <c r="EN368" s="71"/>
    </row>
    <row r="369" spans="13:144" s="67" customFormat="1" ht="14.25" customHeight="1" x14ac:dyDescent="0.2">
      <c r="M369" s="66"/>
      <c r="N369" s="66"/>
      <c r="AD369" s="68"/>
      <c r="AE369" s="68"/>
      <c r="AF369" s="66"/>
      <c r="AG369" s="66"/>
      <c r="AO369" s="171"/>
      <c r="AP369" s="171"/>
      <c r="AQ369" s="171"/>
      <c r="AR369" s="69"/>
      <c r="AS369" s="70"/>
      <c r="AT369" s="70"/>
      <c r="AU369" s="70"/>
      <c r="AV369" s="70"/>
      <c r="AW369" s="70"/>
      <c r="AX369" s="70"/>
      <c r="AY369" s="70"/>
      <c r="AZ369" s="70"/>
      <c r="BA369" s="70"/>
      <c r="BD369" s="94"/>
      <c r="BE369" s="94"/>
      <c r="BF369" s="95"/>
      <c r="BG369" s="66"/>
      <c r="BJ369" s="66"/>
      <c r="BK369" s="66"/>
      <c r="CB369" s="66"/>
      <c r="CC369" s="71"/>
      <c r="CD369" s="71"/>
      <c r="CE369" s="71"/>
      <c r="CF369" s="71"/>
      <c r="CG369" s="71"/>
      <c r="CH369" s="71"/>
      <c r="CI369" s="71"/>
      <c r="CJ369" s="71"/>
      <c r="CK369" s="71"/>
      <c r="CL369" s="71"/>
      <c r="CM369" s="71"/>
      <c r="CN369" s="71"/>
      <c r="CO369" s="71"/>
      <c r="CP369" s="71"/>
      <c r="CQ369" s="71"/>
      <c r="CR369" s="71"/>
      <c r="CS369" s="71"/>
      <c r="CT369" s="71"/>
      <c r="CU369" s="71"/>
      <c r="CV369" s="71"/>
      <c r="CW369" s="71"/>
      <c r="CX369" s="71"/>
      <c r="CY369" s="71"/>
      <c r="CZ369" s="71"/>
      <c r="DA369" s="71"/>
      <c r="DB369" s="71"/>
      <c r="DC369" s="71"/>
      <c r="DD369" s="71"/>
      <c r="DE369" s="71"/>
      <c r="DF369" s="71"/>
      <c r="DG369" s="71"/>
      <c r="DH369" s="71"/>
      <c r="DI369" s="71"/>
      <c r="DJ369" s="71"/>
      <c r="DK369" s="71"/>
      <c r="DL369" s="71"/>
      <c r="DM369" s="71"/>
      <c r="DN369" s="71"/>
      <c r="DO369" s="71"/>
      <c r="DP369" s="71"/>
      <c r="DQ369" s="71"/>
      <c r="DR369" s="71"/>
      <c r="DS369" s="71"/>
      <c r="DT369" s="71"/>
      <c r="DU369" s="71"/>
      <c r="DV369" s="71"/>
      <c r="DW369" s="71"/>
      <c r="DX369" s="71"/>
      <c r="DY369" s="71"/>
      <c r="DZ369" s="71"/>
      <c r="EA369" s="71"/>
      <c r="EB369" s="71"/>
      <c r="EC369" s="71"/>
      <c r="ED369" s="71"/>
      <c r="EE369" s="71"/>
      <c r="EF369" s="71"/>
      <c r="EG369" s="71"/>
      <c r="EH369" s="71"/>
      <c r="EI369" s="71"/>
      <c r="EJ369" s="71"/>
      <c r="EK369" s="71"/>
      <c r="EL369" s="71"/>
      <c r="EM369" s="71"/>
      <c r="EN369" s="71"/>
    </row>
    <row r="370" spans="13:144" s="67" customFormat="1" ht="14.25" customHeight="1" x14ac:dyDescent="0.2">
      <c r="M370" s="66"/>
      <c r="N370" s="66"/>
      <c r="AD370" s="68"/>
      <c r="AE370" s="68"/>
      <c r="AF370" s="66"/>
      <c r="AG370" s="66"/>
      <c r="AO370" s="171"/>
      <c r="AP370" s="171"/>
      <c r="AQ370" s="171"/>
      <c r="AR370" s="69"/>
      <c r="AS370" s="70"/>
      <c r="AT370" s="70"/>
      <c r="AU370" s="70"/>
      <c r="AV370" s="70"/>
      <c r="AW370" s="70"/>
      <c r="AX370" s="70"/>
      <c r="AY370" s="70"/>
      <c r="AZ370" s="70"/>
      <c r="BA370" s="70"/>
      <c r="BD370" s="94"/>
      <c r="BE370" s="94"/>
      <c r="BF370" s="95"/>
      <c r="BG370" s="66"/>
      <c r="BJ370" s="66"/>
      <c r="BK370" s="66"/>
      <c r="CB370" s="66"/>
      <c r="CC370" s="71"/>
      <c r="CD370" s="71"/>
      <c r="CE370" s="71"/>
      <c r="CF370" s="71"/>
      <c r="CG370" s="71"/>
      <c r="CH370" s="71"/>
      <c r="CI370" s="71"/>
      <c r="CJ370" s="71"/>
      <c r="CK370" s="71"/>
      <c r="CL370" s="71"/>
      <c r="CM370" s="71"/>
      <c r="CN370" s="71"/>
      <c r="CO370" s="71"/>
      <c r="CP370" s="71"/>
      <c r="CQ370" s="71"/>
      <c r="CR370" s="71"/>
      <c r="CS370" s="71"/>
      <c r="CT370" s="71"/>
      <c r="CU370" s="71"/>
      <c r="CV370" s="71"/>
      <c r="CW370" s="71"/>
      <c r="CX370" s="71"/>
      <c r="CY370" s="71"/>
      <c r="CZ370" s="71"/>
      <c r="DA370" s="71"/>
      <c r="DB370" s="71"/>
      <c r="DC370" s="71"/>
      <c r="DD370" s="71"/>
      <c r="DE370" s="71"/>
      <c r="DF370" s="71"/>
      <c r="DG370" s="71"/>
      <c r="DH370" s="71"/>
      <c r="DI370" s="71"/>
      <c r="DJ370" s="71"/>
      <c r="DK370" s="71"/>
      <c r="DL370" s="71"/>
      <c r="DM370" s="71"/>
      <c r="DN370" s="71"/>
      <c r="DO370" s="71"/>
      <c r="DP370" s="71"/>
      <c r="DQ370" s="71"/>
      <c r="DR370" s="71"/>
      <c r="DS370" s="71"/>
      <c r="DT370" s="71"/>
      <c r="DU370" s="71"/>
      <c r="DV370" s="71"/>
      <c r="DW370" s="71"/>
      <c r="DX370" s="71"/>
      <c r="DY370" s="71"/>
      <c r="DZ370" s="71"/>
      <c r="EA370" s="71"/>
      <c r="EB370" s="71"/>
      <c r="EC370" s="71"/>
      <c r="ED370" s="71"/>
      <c r="EE370" s="71"/>
      <c r="EF370" s="71"/>
      <c r="EG370" s="71"/>
      <c r="EH370" s="71"/>
      <c r="EI370" s="71"/>
      <c r="EJ370" s="71"/>
      <c r="EK370" s="71"/>
      <c r="EL370" s="71"/>
      <c r="EM370" s="71"/>
      <c r="EN370" s="71"/>
    </row>
    <row r="371" spans="13:144" s="67" customFormat="1" ht="14.25" customHeight="1" x14ac:dyDescent="0.2">
      <c r="M371" s="66"/>
      <c r="N371" s="66"/>
      <c r="AD371" s="68"/>
      <c r="AE371" s="68"/>
      <c r="AF371" s="66"/>
      <c r="AG371" s="66"/>
      <c r="AO371" s="171"/>
      <c r="AP371" s="171"/>
      <c r="AQ371" s="171"/>
      <c r="AR371" s="69"/>
      <c r="AS371" s="70"/>
      <c r="AT371" s="70"/>
      <c r="AU371" s="70"/>
      <c r="AV371" s="70"/>
      <c r="AW371" s="70"/>
      <c r="AX371" s="70"/>
      <c r="AY371" s="70"/>
      <c r="AZ371" s="70"/>
      <c r="BA371" s="70"/>
      <c r="BD371" s="94"/>
      <c r="BE371" s="94"/>
      <c r="BF371" s="95"/>
      <c r="BG371" s="66"/>
      <c r="BJ371" s="66"/>
      <c r="BK371" s="66"/>
      <c r="CB371" s="66"/>
      <c r="CC371" s="71"/>
      <c r="CD371" s="71"/>
      <c r="CE371" s="71"/>
      <c r="CF371" s="71"/>
      <c r="CG371" s="71"/>
      <c r="CH371" s="71"/>
      <c r="CI371" s="71"/>
      <c r="CJ371" s="71"/>
      <c r="CK371" s="71"/>
      <c r="CL371" s="71"/>
      <c r="CM371" s="71"/>
      <c r="CN371" s="71"/>
      <c r="CO371" s="71"/>
      <c r="CP371" s="71"/>
      <c r="CQ371" s="71"/>
      <c r="CR371" s="71"/>
      <c r="CS371" s="71"/>
      <c r="CT371" s="71"/>
      <c r="CU371" s="71"/>
      <c r="CV371" s="71"/>
      <c r="CW371" s="71"/>
      <c r="CX371" s="71"/>
      <c r="CY371" s="71"/>
      <c r="CZ371" s="71"/>
      <c r="DA371" s="71"/>
      <c r="DB371" s="71"/>
      <c r="DC371" s="71"/>
      <c r="DD371" s="71"/>
      <c r="DE371" s="71"/>
      <c r="DF371" s="71"/>
      <c r="DG371" s="71"/>
      <c r="DH371" s="71"/>
      <c r="DI371" s="71"/>
      <c r="DJ371" s="71"/>
      <c r="DK371" s="71"/>
      <c r="DL371" s="71"/>
      <c r="DM371" s="71"/>
      <c r="DN371" s="71"/>
      <c r="DO371" s="71"/>
      <c r="DP371" s="71"/>
      <c r="DQ371" s="71"/>
      <c r="DR371" s="71"/>
      <c r="DS371" s="71"/>
      <c r="DT371" s="71"/>
      <c r="DU371" s="71"/>
      <c r="DV371" s="71"/>
      <c r="DW371" s="71"/>
      <c r="DX371" s="71"/>
      <c r="DY371" s="71"/>
      <c r="DZ371" s="71"/>
      <c r="EA371" s="71"/>
      <c r="EB371" s="71"/>
      <c r="EC371" s="71"/>
      <c r="ED371" s="71"/>
      <c r="EE371" s="71"/>
      <c r="EF371" s="71"/>
      <c r="EG371" s="71"/>
      <c r="EH371" s="71"/>
      <c r="EI371" s="71"/>
      <c r="EJ371" s="71"/>
      <c r="EK371" s="71"/>
      <c r="EL371" s="71"/>
      <c r="EM371" s="71"/>
      <c r="EN371" s="71"/>
    </row>
    <row r="372" spans="13:144" s="67" customFormat="1" ht="14.25" customHeight="1" x14ac:dyDescent="0.2">
      <c r="M372" s="66"/>
      <c r="N372" s="66"/>
      <c r="AD372" s="68"/>
      <c r="AE372" s="68"/>
      <c r="AF372" s="66"/>
      <c r="AG372" s="66"/>
      <c r="AO372" s="171"/>
      <c r="AP372" s="171"/>
      <c r="AQ372" s="171"/>
      <c r="AR372" s="69"/>
      <c r="AS372" s="70"/>
      <c r="AT372" s="70"/>
      <c r="AU372" s="70"/>
      <c r="AV372" s="70"/>
      <c r="AW372" s="70"/>
      <c r="AX372" s="70"/>
      <c r="AY372" s="70"/>
      <c r="AZ372" s="70"/>
      <c r="BA372" s="70"/>
      <c r="BD372" s="94"/>
      <c r="BE372" s="94"/>
      <c r="BF372" s="95"/>
      <c r="BG372" s="66"/>
      <c r="BJ372" s="66"/>
      <c r="BK372" s="66"/>
      <c r="CB372" s="66"/>
      <c r="CC372" s="71"/>
      <c r="CD372" s="71"/>
      <c r="CE372" s="71"/>
      <c r="CF372" s="71"/>
      <c r="CG372" s="71"/>
      <c r="CH372" s="71"/>
      <c r="CI372" s="71"/>
      <c r="CJ372" s="71"/>
      <c r="CK372" s="71"/>
      <c r="CL372" s="71"/>
      <c r="CM372" s="71"/>
      <c r="CN372" s="71"/>
      <c r="CO372" s="71"/>
      <c r="CP372" s="71"/>
      <c r="CQ372" s="71"/>
      <c r="CR372" s="71"/>
      <c r="CS372" s="71"/>
      <c r="CT372" s="71"/>
      <c r="CU372" s="71"/>
      <c r="CV372" s="71"/>
      <c r="CW372" s="71"/>
      <c r="CX372" s="71"/>
      <c r="CY372" s="71"/>
      <c r="CZ372" s="71"/>
      <c r="DA372" s="71"/>
      <c r="DB372" s="71"/>
      <c r="DC372" s="71"/>
      <c r="DD372" s="71"/>
      <c r="DE372" s="71"/>
      <c r="DF372" s="71"/>
      <c r="DG372" s="71"/>
      <c r="DH372" s="71"/>
      <c r="DI372" s="71"/>
      <c r="DJ372" s="71"/>
      <c r="DK372" s="71"/>
      <c r="DL372" s="71"/>
      <c r="DM372" s="71"/>
      <c r="DN372" s="71"/>
      <c r="DO372" s="71"/>
      <c r="DP372" s="71"/>
      <c r="DQ372" s="71"/>
      <c r="DR372" s="71"/>
      <c r="DS372" s="71"/>
      <c r="DT372" s="71"/>
      <c r="DU372" s="71"/>
      <c r="DV372" s="71"/>
      <c r="DW372" s="71"/>
      <c r="DX372" s="71"/>
      <c r="DY372" s="71"/>
      <c r="DZ372" s="71"/>
      <c r="EA372" s="71"/>
      <c r="EB372" s="71"/>
      <c r="EC372" s="71"/>
      <c r="ED372" s="71"/>
      <c r="EE372" s="71"/>
      <c r="EF372" s="71"/>
      <c r="EG372" s="71"/>
      <c r="EH372" s="71"/>
      <c r="EI372" s="71"/>
      <c r="EJ372" s="71"/>
      <c r="EK372" s="71"/>
      <c r="EL372" s="71"/>
      <c r="EM372" s="71"/>
      <c r="EN372" s="71"/>
    </row>
    <row r="373" spans="13:144" s="67" customFormat="1" ht="14.25" customHeight="1" x14ac:dyDescent="0.2">
      <c r="M373" s="66"/>
      <c r="N373" s="66"/>
      <c r="AD373" s="68"/>
      <c r="AE373" s="68"/>
      <c r="AF373" s="66"/>
      <c r="AG373" s="66"/>
      <c r="AO373" s="171"/>
      <c r="AP373" s="171"/>
      <c r="AQ373" s="171"/>
      <c r="AR373" s="69"/>
      <c r="AS373" s="70"/>
      <c r="AT373" s="70"/>
      <c r="AU373" s="70"/>
      <c r="AV373" s="70"/>
      <c r="AW373" s="70"/>
      <c r="AX373" s="70"/>
      <c r="AY373" s="70"/>
      <c r="AZ373" s="70"/>
      <c r="BA373" s="70"/>
      <c r="BD373" s="94"/>
      <c r="BE373" s="94"/>
      <c r="BF373" s="95"/>
      <c r="BG373" s="66"/>
      <c r="BJ373" s="66"/>
      <c r="BK373" s="66"/>
      <c r="CB373" s="66"/>
      <c r="CC373" s="71"/>
      <c r="CD373" s="71"/>
      <c r="CE373" s="71"/>
      <c r="CF373" s="71"/>
      <c r="CG373" s="71"/>
      <c r="CH373" s="71"/>
      <c r="CI373" s="71"/>
      <c r="CJ373" s="71"/>
      <c r="CK373" s="71"/>
      <c r="CL373" s="71"/>
      <c r="CM373" s="71"/>
      <c r="CN373" s="71"/>
      <c r="CO373" s="71"/>
      <c r="CP373" s="71"/>
      <c r="CQ373" s="71"/>
      <c r="CR373" s="71"/>
      <c r="CS373" s="71"/>
      <c r="CT373" s="71"/>
      <c r="CU373" s="71"/>
      <c r="CV373" s="71"/>
      <c r="CW373" s="71"/>
      <c r="CX373" s="71"/>
      <c r="CY373" s="71"/>
      <c r="CZ373" s="71"/>
      <c r="DA373" s="71"/>
      <c r="DB373" s="71"/>
      <c r="DC373" s="71"/>
      <c r="DD373" s="71"/>
      <c r="DE373" s="71"/>
      <c r="DF373" s="71"/>
      <c r="DG373" s="71"/>
      <c r="DH373" s="71"/>
      <c r="DI373" s="71"/>
      <c r="DJ373" s="71"/>
      <c r="DK373" s="71"/>
      <c r="DL373" s="71"/>
      <c r="DM373" s="71"/>
      <c r="DN373" s="71"/>
      <c r="DO373" s="71"/>
      <c r="DP373" s="71"/>
      <c r="DQ373" s="71"/>
      <c r="DR373" s="71"/>
      <c r="DS373" s="71"/>
      <c r="DT373" s="71"/>
      <c r="DU373" s="71"/>
      <c r="DV373" s="71"/>
      <c r="DW373" s="71"/>
      <c r="DX373" s="71"/>
      <c r="DY373" s="71"/>
      <c r="DZ373" s="71"/>
      <c r="EA373" s="71"/>
      <c r="EB373" s="71"/>
      <c r="EC373" s="71"/>
      <c r="ED373" s="71"/>
      <c r="EE373" s="71"/>
      <c r="EF373" s="71"/>
      <c r="EG373" s="71"/>
      <c r="EH373" s="71"/>
      <c r="EI373" s="71"/>
      <c r="EJ373" s="71"/>
      <c r="EK373" s="71"/>
      <c r="EL373" s="71"/>
      <c r="EM373" s="71"/>
      <c r="EN373" s="71"/>
    </row>
    <row r="374" spans="13:144" s="67" customFormat="1" ht="14.25" customHeight="1" x14ac:dyDescent="0.2">
      <c r="M374" s="66"/>
      <c r="N374" s="66"/>
      <c r="AD374" s="68"/>
      <c r="AE374" s="68"/>
      <c r="AF374" s="66"/>
      <c r="AG374" s="66"/>
      <c r="AO374" s="171"/>
      <c r="AP374" s="171"/>
      <c r="AQ374" s="171"/>
      <c r="AR374" s="69"/>
      <c r="AS374" s="70"/>
      <c r="AT374" s="70"/>
      <c r="AU374" s="70"/>
      <c r="AV374" s="70"/>
      <c r="AW374" s="70"/>
      <c r="AX374" s="70"/>
      <c r="AY374" s="70"/>
      <c r="AZ374" s="70"/>
      <c r="BA374" s="70"/>
      <c r="BD374" s="94"/>
      <c r="BE374" s="94"/>
      <c r="BF374" s="95"/>
      <c r="BG374" s="66"/>
      <c r="BJ374" s="66"/>
      <c r="BK374" s="66"/>
      <c r="CB374" s="66"/>
      <c r="CC374" s="71"/>
      <c r="CD374" s="71"/>
      <c r="CE374" s="71"/>
      <c r="CF374" s="71"/>
      <c r="CG374" s="71"/>
      <c r="CH374" s="71"/>
      <c r="CI374" s="71"/>
      <c r="CJ374" s="71"/>
      <c r="CK374" s="71"/>
      <c r="CL374" s="71"/>
      <c r="CM374" s="71"/>
      <c r="CN374" s="71"/>
      <c r="CO374" s="71"/>
      <c r="CP374" s="71"/>
      <c r="CQ374" s="71"/>
      <c r="CR374" s="71"/>
      <c r="CS374" s="71"/>
      <c r="CT374" s="71"/>
      <c r="CU374" s="71"/>
      <c r="CV374" s="71"/>
      <c r="CW374" s="71"/>
      <c r="CX374" s="71"/>
      <c r="CY374" s="71"/>
      <c r="CZ374" s="71"/>
      <c r="DA374" s="71"/>
      <c r="DB374" s="71"/>
      <c r="DC374" s="71"/>
      <c r="DD374" s="71"/>
      <c r="DE374" s="71"/>
      <c r="DF374" s="71"/>
      <c r="DG374" s="71"/>
      <c r="DH374" s="71"/>
      <c r="DI374" s="71"/>
      <c r="DJ374" s="71"/>
      <c r="DK374" s="71"/>
      <c r="DL374" s="71"/>
      <c r="DM374" s="71"/>
      <c r="DN374" s="71"/>
      <c r="DO374" s="71"/>
      <c r="DP374" s="71"/>
      <c r="DQ374" s="71"/>
      <c r="DR374" s="71"/>
      <c r="DS374" s="71"/>
      <c r="DT374" s="71"/>
      <c r="DU374" s="71"/>
      <c r="DV374" s="71"/>
      <c r="DW374" s="71"/>
      <c r="DX374" s="71"/>
      <c r="DY374" s="71"/>
      <c r="DZ374" s="71"/>
      <c r="EA374" s="71"/>
      <c r="EB374" s="71"/>
      <c r="EC374" s="71"/>
      <c r="ED374" s="71"/>
      <c r="EE374" s="71"/>
      <c r="EF374" s="71"/>
      <c r="EG374" s="71"/>
      <c r="EH374" s="71"/>
      <c r="EI374" s="71"/>
      <c r="EJ374" s="71"/>
      <c r="EK374" s="71"/>
      <c r="EL374" s="71"/>
      <c r="EM374" s="71"/>
      <c r="EN374" s="71"/>
    </row>
    <row r="375" spans="13:144" s="67" customFormat="1" ht="14.25" customHeight="1" x14ac:dyDescent="0.2">
      <c r="M375" s="66"/>
      <c r="N375" s="66"/>
      <c r="AD375" s="68"/>
      <c r="AE375" s="68"/>
      <c r="AF375" s="66"/>
      <c r="AG375" s="66"/>
      <c r="AO375" s="171"/>
      <c r="AP375" s="171"/>
      <c r="AQ375" s="171"/>
      <c r="AR375" s="69"/>
      <c r="AS375" s="70"/>
      <c r="AT375" s="70"/>
      <c r="AU375" s="70"/>
      <c r="AV375" s="70"/>
      <c r="AW375" s="70"/>
      <c r="AX375" s="70"/>
      <c r="AY375" s="70"/>
      <c r="AZ375" s="70"/>
      <c r="BA375" s="70"/>
      <c r="BD375" s="94"/>
      <c r="BE375" s="94"/>
      <c r="BF375" s="95"/>
      <c r="BG375" s="66"/>
      <c r="BJ375" s="66"/>
      <c r="BK375" s="66"/>
      <c r="CB375" s="66"/>
      <c r="CC375" s="71"/>
      <c r="CD375" s="71"/>
      <c r="CE375" s="71"/>
      <c r="CF375" s="71"/>
      <c r="CG375" s="71"/>
      <c r="CH375" s="71"/>
      <c r="CI375" s="71"/>
      <c r="CJ375" s="71"/>
      <c r="CK375" s="71"/>
      <c r="CL375" s="71"/>
      <c r="CM375" s="71"/>
      <c r="CN375" s="71"/>
      <c r="CO375" s="71"/>
      <c r="CP375" s="71"/>
      <c r="CQ375" s="71"/>
      <c r="CR375" s="71"/>
      <c r="CS375" s="71"/>
      <c r="CT375" s="71"/>
      <c r="CU375" s="71"/>
      <c r="CV375" s="71"/>
      <c r="CW375" s="71"/>
      <c r="CX375" s="71"/>
      <c r="CY375" s="71"/>
      <c r="CZ375" s="71"/>
      <c r="DA375" s="71"/>
      <c r="DB375" s="71"/>
      <c r="DC375" s="71"/>
      <c r="DD375" s="71"/>
      <c r="DE375" s="71"/>
      <c r="DF375" s="71"/>
      <c r="DG375" s="71"/>
      <c r="DH375" s="71"/>
      <c r="DI375" s="71"/>
      <c r="DJ375" s="71"/>
      <c r="DK375" s="71"/>
      <c r="DL375" s="71"/>
      <c r="DM375" s="71"/>
      <c r="DN375" s="71"/>
      <c r="DO375" s="71"/>
      <c r="DP375" s="71"/>
      <c r="DQ375" s="71"/>
      <c r="DR375" s="71"/>
      <c r="DS375" s="71"/>
      <c r="DT375" s="71"/>
      <c r="DU375" s="71"/>
      <c r="DV375" s="71"/>
      <c r="DW375" s="71"/>
      <c r="DX375" s="71"/>
      <c r="DY375" s="71"/>
      <c r="DZ375" s="71"/>
      <c r="EA375" s="71"/>
      <c r="EB375" s="71"/>
      <c r="EC375" s="71"/>
      <c r="ED375" s="71"/>
      <c r="EE375" s="71"/>
      <c r="EF375" s="71"/>
      <c r="EG375" s="71"/>
      <c r="EH375" s="71"/>
      <c r="EI375" s="71"/>
      <c r="EJ375" s="71"/>
      <c r="EK375" s="71"/>
      <c r="EL375" s="71"/>
      <c r="EM375" s="71"/>
      <c r="EN375" s="71"/>
    </row>
    <row r="376" spans="13:144" s="67" customFormat="1" ht="14.25" customHeight="1" x14ac:dyDescent="0.2">
      <c r="M376" s="66"/>
      <c r="N376" s="66"/>
      <c r="AD376" s="68"/>
      <c r="AE376" s="68"/>
      <c r="AF376" s="66"/>
      <c r="AG376" s="66"/>
      <c r="AO376" s="171"/>
      <c r="AP376" s="171"/>
      <c r="AQ376" s="171"/>
      <c r="AR376" s="69"/>
      <c r="AS376" s="70"/>
      <c r="AT376" s="70"/>
      <c r="AU376" s="70"/>
      <c r="AV376" s="70"/>
      <c r="AW376" s="70"/>
      <c r="AX376" s="70"/>
      <c r="AY376" s="70"/>
      <c r="AZ376" s="70"/>
      <c r="BA376" s="70"/>
      <c r="BD376" s="94"/>
      <c r="BE376" s="94"/>
      <c r="BF376" s="95"/>
      <c r="BG376" s="66"/>
      <c r="BJ376" s="66"/>
      <c r="BK376" s="66"/>
      <c r="CB376" s="66"/>
      <c r="CC376" s="71"/>
      <c r="CD376" s="71"/>
      <c r="CE376" s="71"/>
      <c r="CF376" s="71"/>
      <c r="CG376" s="71"/>
      <c r="CH376" s="71"/>
      <c r="CI376" s="71"/>
      <c r="CJ376" s="71"/>
      <c r="CK376" s="71"/>
      <c r="CL376" s="71"/>
      <c r="CM376" s="71"/>
      <c r="CN376" s="71"/>
      <c r="CO376" s="71"/>
      <c r="CP376" s="71"/>
      <c r="CQ376" s="71"/>
      <c r="CR376" s="71"/>
      <c r="CS376" s="71"/>
      <c r="CT376" s="71"/>
      <c r="CU376" s="71"/>
      <c r="CV376" s="71"/>
      <c r="CW376" s="71"/>
      <c r="CX376" s="71"/>
      <c r="CY376" s="71"/>
      <c r="CZ376" s="71"/>
      <c r="DA376" s="71"/>
      <c r="DB376" s="71"/>
      <c r="DC376" s="71"/>
      <c r="DD376" s="71"/>
      <c r="DE376" s="71"/>
      <c r="DF376" s="71"/>
      <c r="DG376" s="71"/>
      <c r="DH376" s="71"/>
      <c r="DI376" s="71"/>
      <c r="DJ376" s="71"/>
      <c r="DK376" s="71"/>
      <c r="DL376" s="71"/>
      <c r="DM376" s="71"/>
      <c r="DN376" s="71"/>
      <c r="DO376" s="71"/>
      <c r="DP376" s="71"/>
      <c r="DQ376" s="71"/>
      <c r="DR376" s="71"/>
      <c r="DS376" s="71"/>
      <c r="DT376" s="71"/>
      <c r="DU376" s="71"/>
      <c r="DV376" s="71"/>
      <c r="DW376" s="71"/>
      <c r="DX376" s="71"/>
      <c r="DY376" s="71"/>
      <c r="DZ376" s="71"/>
      <c r="EA376" s="71"/>
      <c r="EB376" s="71"/>
      <c r="EC376" s="71"/>
      <c r="ED376" s="71"/>
      <c r="EE376" s="71"/>
      <c r="EF376" s="71"/>
      <c r="EG376" s="71"/>
      <c r="EH376" s="71"/>
      <c r="EI376" s="71"/>
      <c r="EJ376" s="71"/>
      <c r="EK376" s="71"/>
      <c r="EL376" s="71"/>
      <c r="EM376" s="71"/>
      <c r="EN376" s="71"/>
    </row>
    <row r="377" spans="13:144" s="67" customFormat="1" ht="14.25" customHeight="1" x14ac:dyDescent="0.2">
      <c r="M377" s="66"/>
      <c r="N377" s="66"/>
      <c r="AD377" s="68"/>
      <c r="AE377" s="68"/>
      <c r="AF377" s="66"/>
      <c r="AG377" s="66"/>
      <c r="AO377" s="171"/>
      <c r="AP377" s="171"/>
      <c r="AQ377" s="171"/>
      <c r="AR377" s="69"/>
      <c r="AS377" s="70"/>
      <c r="AT377" s="70"/>
      <c r="AU377" s="70"/>
      <c r="AV377" s="70"/>
      <c r="AW377" s="70"/>
      <c r="AX377" s="70"/>
      <c r="AY377" s="70"/>
      <c r="AZ377" s="70"/>
      <c r="BA377" s="70"/>
      <c r="BD377" s="94"/>
      <c r="BE377" s="94"/>
      <c r="BF377" s="95"/>
      <c r="BG377" s="66"/>
      <c r="BJ377" s="66"/>
      <c r="BK377" s="66"/>
      <c r="CB377" s="66"/>
      <c r="CC377" s="71"/>
      <c r="CD377" s="71"/>
      <c r="CE377" s="71"/>
      <c r="CF377" s="71"/>
      <c r="CG377" s="71"/>
      <c r="CH377" s="71"/>
      <c r="CI377" s="71"/>
      <c r="CJ377" s="71"/>
      <c r="CK377" s="71"/>
      <c r="CL377" s="71"/>
      <c r="CM377" s="71"/>
      <c r="CN377" s="71"/>
      <c r="CO377" s="71"/>
      <c r="CP377" s="71"/>
      <c r="CQ377" s="71"/>
      <c r="CR377" s="71"/>
      <c r="CS377" s="71"/>
      <c r="CT377" s="71"/>
      <c r="CU377" s="71"/>
      <c r="CV377" s="71"/>
      <c r="CW377" s="71"/>
      <c r="CX377" s="71"/>
      <c r="CY377" s="71"/>
      <c r="CZ377" s="71"/>
      <c r="DA377" s="71"/>
      <c r="DB377" s="71"/>
      <c r="DC377" s="71"/>
      <c r="DD377" s="71"/>
      <c r="DE377" s="71"/>
      <c r="DF377" s="71"/>
      <c r="DG377" s="71"/>
      <c r="DH377" s="71"/>
      <c r="DI377" s="71"/>
      <c r="DJ377" s="71"/>
      <c r="DK377" s="71"/>
      <c r="DL377" s="71"/>
      <c r="DM377" s="71"/>
      <c r="DN377" s="71"/>
      <c r="DO377" s="71"/>
      <c r="DP377" s="71"/>
      <c r="DQ377" s="71"/>
      <c r="DR377" s="71"/>
      <c r="DS377" s="71"/>
      <c r="DT377" s="71"/>
      <c r="DU377" s="71"/>
      <c r="DV377" s="71"/>
      <c r="DW377" s="71"/>
      <c r="DX377" s="71"/>
      <c r="DY377" s="71"/>
      <c r="DZ377" s="71"/>
      <c r="EA377" s="71"/>
      <c r="EB377" s="71"/>
      <c r="EC377" s="71"/>
      <c r="ED377" s="71"/>
      <c r="EE377" s="71"/>
      <c r="EF377" s="71"/>
      <c r="EG377" s="71"/>
      <c r="EH377" s="71"/>
      <c r="EI377" s="71"/>
      <c r="EJ377" s="71"/>
      <c r="EK377" s="71"/>
      <c r="EL377" s="71"/>
      <c r="EM377" s="71"/>
      <c r="EN377" s="71"/>
    </row>
    <row r="378" spans="13:144" s="67" customFormat="1" ht="14.25" customHeight="1" x14ac:dyDescent="0.2">
      <c r="M378" s="66"/>
      <c r="N378" s="66"/>
      <c r="AD378" s="68"/>
      <c r="AE378" s="68"/>
      <c r="AF378" s="66"/>
      <c r="AG378" s="66"/>
      <c r="AO378" s="171"/>
      <c r="AP378" s="171"/>
      <c r="AQ378" s="171"/>
      <c r="AR378" s="69"/>
      <c r="AS378" s="70"/>
      <c r="AT378" s="70"/>
      <c r="AU378" s="70"/>
      <c r="AV378" s="70"/>
      <c r="AW378" s="70"/>
      <c r="AX378" s="70"/>
      <c r="AY378" s="70"/>
      <c r="AZ378" s="70"/>
      <c r="BA378" s="70"/>
      <c r="BD378" s="94"/>
      <c r="BE378" s="94"/>
      <c r="BF378" s="95"/>
      <c r="BG378" s="66"/>
      <c r="BJ378" s="66"/>
      <c r="BK378" s="66"/>
      <c r="CB378" s="66"/>
      <c r="CC378" s="71"/>
      <c r="CD378" s="71"/>
      <c r="CE378" s="71"/>
      <c r="CF378" s="71"/>
      <c r="CG378" s="71"/>
      <c r="CH378" s="71"/>
      <c r="CI378" s="71"/>
      <c r="CJ378" s="71"/>
      <c r="CK378" s="71"/>
      <c r="CL378" s="71"/>
      <c r="CM378" s="71"/>
      <c r="CN378" s="71"/>
      <c r="CO378" s="71"/>
      <c r="CP378" s="71"/>
      <c r="CQ378" s="71"/>
      <c r="CR378" s="71"/>
      <c r="CS378" s="71"/>
      <c r="CT378" s="71"/>
      <c r="CU378" s="71"/>
      <c r="CV378" s="71"/>
      <c r="CW378" s="71"/>
      <c r="CX378" s="71"/>
      <c r="CY378" s="71"/>
      <c r="CZ378" s="71"/>
      <c r="DA378" s="71"/>
      <c r="DB378" s="71"/>
      <c r="DC378" s="71"/>
      <c r="DD378" s="71"/>
      <c r="DE378" s="71"/>
      <c r="DF378" s="71"/>
      <c r="DG378" s="71"/>
      <c r="DH378" s="71"/>
      <c r="DI378" s="71"/>
      <c r="DJ378" s="71"/>
      <c r="DK378" s="71"/>
      <c r="DL378" s="71"/>
      <c r="DM378" s="71"/>
      <c r="DN378" s="71"/>
      <c r="DO378" s="71"/>
      <c r="DP378" s="71"/>
      <c r="DQ378" s="71"/>
      <c r="DR378" s="71"/>
      <c r="DS378" s="71"/>
      <c r="DT378" s="71"/>
      <c r="DU378" s="71"/>
      <c r="DV378" s="71"/>
      <c r="DW378" s="71"/>
      <c r="DX378" s="71"/>
      <c r="DY378" s="71"/>
      <c r="DZ378" s="71"/>
      <c r="EA378" s="71"/>
      <c r="EB378" s="71"/>
      <c r="EC378" s="71"/>
      <c r="ED378" s="71"/>
      <c r="EE378" s="71"/>
      <c r="EF378" s="71"/>
      <c r="EG378" s="71"/>
      <c r="EH378" s="71"/>
      <c r="EI378" s="71"/>
      <c r="EJ378" s="71"/>
      <c r="EK378" s="71"/>
      <c r="EL378" s="71"/>
      <c r="EM378" s="71"/>
      <c r="EN378" s="71"/>
    </row>
    <row r="379" spans="13:144" s="67" customFormat="1" ht="14.25" customHeight="1" x14ac:dyDescent="0.2">
      <c r="M379" s="66"/>
      <c r="N379" s="66"/>
      <c r="AD379" s="68"/>
      <c r="AE379" s="68"/>
      <c r="AF379" s="66"/>
      <c r="AG379" s="66"/>
      <c r="AO379" s="171"/>
      <c r="AP379" s="171"/>
      <c r="AQ379" s="171"/>
      <c r="AR379" s="69"/>
      <c r="AS379" s="70"/>
      <c r="AT379" s="70"/>
      <c r="AU379" s="70"/>
      <c r="AV379" s="70"/>
      <c r="AW379" s="70"/>
      <c r="AX379" s="70"/>
      <c r="AY379" s="70"/>
      <c r="AZ379" s="70"/>
      <c r="BA379" s="70"/>
      <c r="BD379" s="94"/>
      <c r="BE379" s="94"/>
      <c r="BF379" s="95"/>
      <c r="BG379" s="7"/>
      <c r="BH379" s="1"/>
      <c r="BJ379" s="66"/>
      <c r="BK379" s="66"/>
      <c r="CB379" s="66"/>
      <c r="CC379" s="71"/>
      <c r="CD379" s="71"/>
      <c r="CE379" s="71"/>
      <c r="CF379" s="71"/>
      <c r="CG379" s="71"/>
      <c r="CH379" s="71"/>
      <c r="CI379" s="71"/>
      <c r="CJ379" s="71"/>
      <c r="CK379" s="71"/>
      <c r="CL379" s="71"/>
      <c r="CM379" s="71"/>
      <c r="CN379" s="71"/>
      <c r="CO379" s="71"/>
      <c r="CP379" s="71"/>
      <c r="CQ379" s="71"/>
      <c r="CR379" s="71"/>
      <c r="CS379" s="71"/>
      <c r="CT379" s="71"/>
      <c r="CU379" s="71"/>
      <c r="CV379" s="71"/>
      <c r="CW379" s="71"/>
      <c r="CX379" s="71"/>
      <c r="CY379" s="71"/>
      <c r="CZ379" s="71"/>
      <c r="DA379" s="71"/>
      <c r="DB379" s="71"/>
      <c r="DC379" s="71"/>
      <c r="DD379" s="71"/>
      <c r="DE379" s="71"/>
      <c r="DF379" s="71"/>
      <c r="DG379" s="71"/>
      <c r="DH379" s="71"/>
      <c r="DI379" s="71"/>
      <c r="DJ379" s="71"/>
      <c r="DK379" s="71"/>
      <c r="DL379" s="71"/>
      <c r="DM379" s="71"/>
      <c r="DN379" s="71"/>
      <c r="DO379" s="71"/>
      <c r="DP379" s="71"/>
      <c r="DQ379" s="71"/>
      <c r="DR379" s="71"/>
      <c r="DS379" s="71"/>
      <c r="DT379" s="71"/>
      <c r="DU379" s="71"/>
      <c r="DV379" s="71"/>
      <c r="DW379" s="71"/>
      <c r="DX379" s="71"/>
      <c r="DY379" s="71"/>
      <c r="DZ379" s="71"/>
      <c r="EA379" s="71"/>
      <c r="EB379" s="71"/>
      <c r="EC379" s="71"/>
      <c r="ED379" s="71"/>
      <c r="EE379" s="71"/>
      <c r="EF379" s="71"/>
      <c r="EG379" s="71"/>
      <c r="EH379" s="71"/>
      <c r="EI379" s="71"/>
      <c r="EJ379" s="71"/>
      <c r="EK379" s="71"/>
      <c r="EL379" s="71"/>
      <c r="EM379" s="71"/>
      <c r="EN379" s="71"/>
    </row>
    <row r="380" spans="13:144" s="67" customFormat="1" ht="14.25" customHeight="1" x14ac:dyDescent="0.2">
      <c r="M380" s="66"/>
      <c r="N380" s="66"/>
      <c r="AD380" s="68"/>
      <c r="AE380" s="68"/>
      <c r="AF380" s="66"/>
      <c r="AG380" s="66"/>
      <c r="AO380" s="171"/>
      <c r="AP380" s="171"/>
      <c r="AQ380" s="171"/>
      <c r="AR380" s="69"/>
      <c r="AS380" s="70"/>
      <c r="AT380" s="70"/>
      <c r="AU380" s="70"/>
      <c r="AV380" s="70"/>
      <c r="AW380" s="70"/>
      <c r="AX380" s="70"/>
      <c r="AY380" s="70"/>
      <c r="AZ380" s="70"/>
      <c r="BA380" s="70"/>
      <c r="BD380" s="94"/>
      <c r="BE380" s="94"/>
      <c r="BF380" s="95"/>
      <c r="BG380" s="7"/>
      <c r="BH380" s="1"/>
      <c r="BI380" s="1"/>
      <c r="BJ380" s="7"/>
      <c r="BK380" s="7"/>
      <c r="CB380" s="66"/>
      <c r="CC380" s="71"/>
      <c r="CD380" s="71"/>
      <c r="CE380" s="71"/>
      <c r="CF380" s="71"/>
      <c r="CG380" s="71"/>
      <c r="CH380" s="71"/>
      <c r="CI380" s="71"/>
      <c r="CJ380" s="71"/>
      <c r="CK380" s="71"/>
      <c r="CL380" s="71"/>
      <c r="CM380" s="71"/>
      <c r="CN380" s="71"/>
      <c r="CO380" s="71"/>
      <c r="CP380" s="71"/>
      <c r="CQ380" s="71"/>
      <c r="CR380" s="71"/>
      <c r="CS380" s="71"/>
      <c r="CT380" s="71"/>
      <c r="CU380" s="71"/>
      <c r="CV380" s="71"/>
      <c r="CW380" s="71"/>
      <c r="CX380" s="71"/>
      <c r="CY380" s="71"/>
      <c r="CZ380" s="71"/>
      <c r="DA380" s="71"/>
      <c r="DB380" s="71"/>
      <c r="DC380" s="71"/>
      <c r="DD380" s="71"/>
      <c r="DE380" s="71"/>
      <c r="DF380" s="71"/>
      <c r="DG380" s="71"/>
      <c r="DH380" s="71"/>
      <c r="DI380" s="71"/>
      <c r="DJ380" s="71"/>
      <c r="DK380" s="71"/>
      <c r="DL380" s="71"/>
      <c r="DM380" s="71"/>
      <c r="DN380" s="71"/>
      <c r="DO380" s="71"/>
      <c r="DP380" s="71"/>
      <c r="DQ380" s="71"/>
      <c r="DR380" s="71"/>
      <c r="DS380" s="71"/>
      <c r="DT380" s="71"/>
      <c r="DU380" s="71"/>
      <c r="DV380" s="71"/>
      <c r="DW380" s="71"/>
      <c r="DX380" s="71"/>
      <c r="DY380" s="71"/>
      <c r="DZ380" s="71"/>
      <c r="EA380" s="71"/>
      <c r="EB380" s="71"/>
      <c r="EC380" s="71"/>
      <c r="ED380" s="71"/>
      <c r="EE380" s="71"/>
      <c r="EF380" s="71"/>
      <c r="EG380" s="71"/>
      <c r="EH380" s="71"/>
      <c r="EI380" s="71"/>
      <c r="EJ380" s="71"/>
      <c r="EK380" s="71"/>
      <c r="EL380" s="71"/>
      <c r="EM380" s="71"/>
      <c r="EN380" s="71"/>
    </row>
    <row r="381" spans="13:144" s="67" customFormat="1" ht="14.25" customHeight="1" x14ac:dyDescent="0.2">
      <c r="M381" s="66"/>
      <c r="N381" s="66"/>
      <c r="AD381" s="68"/>
      <c r="AE381" s="68"/>
      <c r="AF381" s="66"/>
      <c r="AG381" s="66"/>
      <c r="AO381" s="171"/>
      <c r="AP381" s="171"/>
      <c r="AQ381" s="171"/>
      <c r="AR381" s="69"/>
      <c r="AS381" s="70"/>
      <c r="AT381" s="70"/>
      <c r="AU381" s="70"/>
      <c r="AV381" s="70"/>
      <c r="AW381" s="70"/>
      <c r="AX381" s="70"/>
      <c r="AY381" s="70"/>
      <c r="AZ381" s="70"/>
      <c r="BA381" s="70"/>
      <c r="BD381" s="94"/>
      <c r="BE381" s="94"/>
      <c r="BF381" s="95"/>
      <c r="BG381" s="7"/>
      <c r="BH381" s="1"/>
      <c r="BI381" s="1"/>
      <c r="BJ381" s="7"/>
      <c r="BK381" s="7"/>
      <c r="CB381" s="66"/>
      <c r="CC381" s="71"/>
      <c r="CD381" s="71"/>
      <c r="CE381" s="71"/>
      <c r="CF381" s="71"/>
      <c r="CG381" s="71"/>
      <c r="CH381" s="71"/>
      <c r="CI381" s="71"/>
      <c r="CJ381" s="71"/>
      <c r="CK381" s="71"/>
      <c r="CL381" s="71"/>
      <c r="CM381" s="71"/>
      <c r="CN381" s="71"/>
      <c r="CO381" s="71"/>
      <c r="CP381" s="71"/>
      <c r="CQ381" s="71"/>
      <c r="CR381" s="71"/>
      <c r="CS381" s="71"/>
      <c r="CT381" s="71"/>
      <c r="CU381" s="71"/>
      <c r="CV381" s="71"/>
      <c r="CW381" s="71"/>
      <c r="CX381" s="71"/>
      <c r="CY381" s="71"/>
      <c r="CZ381" s="71"/>
      <c r="DA381" s="71"/>
      <c r="DB381" s="71"/>
      <c r="DC381" s="71"/>
      <c r="DD381" s="71"/>
      <c r="DE381" s="71"/>
      <c r="DF381" s="71"/>
      <c r="DG381" s="71"/>
      <c r="DH381" s="71"/>
      <c r="DI381" s="71"/>
      <c r="DJ381" s="71"/>
      <c r="DK381" s="71"/>
      <c r="DL381" s="71"/>
      <c r="DM381" s="71"/>
      <c r="DN381" s="71"/>
      <c r="DO381" s="71"/>
      <c r="DP381" s="71"/>
      <c r="DQ381" s="71"/>
      <c r="DR381" s="71"/>
      <c r="DS381" s="71"/>
      <c r="DT381" s="71"/>
      <c r="DU381" s="71"/>
      <c r="DV381" s="71"/>
      <c r="DW381" s="71"/>
      <c r="DX381" s="71"/>
      <c r="DY381" s="71"/>
      <c r="DZ381" s="71"/>
      <c r="EA381" s="71"/>
      <c r="EB381" s="71"/>
      <c r="EC381" s="71"/>
      <c r="ED381" s="71"/>
      <c r="EE381" s="71"/>
      <c r="EF381" s="71"/>
      <c r="EG381" s="71"/>
      <c r="EH381" s="71"/>
      <c r="EI381" s="71"/>
      <c r="EJ381" s="71"/>
      <c r="EK381" s="71"/>
      <c r="EL381" s="71"/>
      <c r="EM381" s="71"/>
      <c r="EN381" s="71"/>
    </row>
    <row r="382" spans="13:144" s="67" customFormat="1" ht="14.25" customHeight="1" x14ac:dyDescent="0.2">
      <c r="M382" s="66"/>
      <c r="N382" s="66"/>
      <c r="AD382" s="68"/>
      <c r="AE382" s="68"/>
      <c r="AF382" s="66"/>
      <c r="AG382" s="66"/>
      <c r="AO382" s="171"/>
      <c r="AP382" s="171"/>
      <c r="AQ382" s="171"/>
      <c r="AR382" s="69"/>
      <c r="AS382" s="70"/>
      <c r="AT382" s="70"/>
      <c r="AU382" s="70"/>
      <c r="AV382" s="70"/>
      <c r="AW382" s="70"/>
      <c r="AX382" s="70"/>
      <c r="AY382" s="70"/>
      <c r="AZ382" s="70"/>
      <c r="BA382" s="70"/>
      <c r="BD382" s="94"/>
      <c r="BE382" s="94"/>
      <c r="BF382" s="95"/>
      <c r="BG382" s="7"/>
      <c r="BH382" s="1"/>
      <c r="BI382" s="1"/>
      <c r="BJ382" s="7"/>
      <c r="BK382" s="7"/>
      <c r="CB382" s="66"/>
      <c r="CC382" s="71"/>
      <c r="CD382" s="71"/>
      <c r="CE382" s="71"/>
      <c r="CF382" s="71"/>
      <c r="CG382" s="71"/>
      <c r="CH382" s="71"/>
      <c r="CI382" s="71"/>
      <c r="CJ382" s="71"/>
      <c r="CK382" s="71"/>
      <c r="CL382" s="71"/>
      <c r="CM382" s="71"/>
      <c r="CN382" s="71"/>
      <c r="CO382" s="71"/>
      <c r="CP382" s="71"/>
      <c r="CQ382" s="71"/>
      <c r="CR382" s="71"/>
      <c r="CS382" s="71"/>
      <c r="CT382" s="71"/>
      <c r="CU382" s="71"/>
      <c r="CV382" s="71"/>
      <c r="CW382" s="71"/>
      <c r="CX382" s="71"/>
      <c r="CY382" s="71"/>
      <c r="CZ382" s="71"/>
      <c r="DA382" s="71"/>
      <c r="DB382" s="71"/>
      <c r="DC382" s="71"/>
      <c r="DD382" s="71"/>
      <c r="DE382" s="71"/>
      <c r="DF382" s="71"/>
      <c r="DG382" s="71"/>
      <c r="DH382" s="71"/>
      <c r="DI382" s="71"/>
      <c r="DJ382" s="71"/>
      <c r="DK382" s="71"/>
      <c r="DL382" s="71"/>
      <c r="DM382" s="71"/>
      <c r="DN382" s="71"/>
      <c r="DO382" s="71"/>
      <c r="DP382" s="71"/>
      <c r="DQ382" s="71"/>
      <c r="DR382" s="71"/>
      <c r="DS382" s="71"/>
      <c r="DT382" s="71"/>
      <c r="DU382" s="71"/>
      <c r="DV382" s="71"/>
      <c r="DW382" s="71"/>
      <c r="DX382" s="71"/>
      <c r="DY382" s="71"/>
      <c r="DZ382" s="71"/>
      <c r="EA382" s="71"/>
      <c r="EB382" s="71"/>
      <c r="EC382" s="71"/>
      <c r="ED382" s="71"/>
      <c r="EE382" s="71"/>
      <c r="EF382" s="71"/>
      <c r="EG382" s="71"/>
      <c r="EH382" s="71"/>
      <c r="EI382" s="71"/>
      <c r="EJ382" s="71"/>
      <c r="EK382" s="71"/>
      <c r="EL382" s="71"/>
      <c r="EM382" s="71"/>
      <c r="EN382" s="71"/>
    </row>
    <row r="383" spans="13:144" s="67" customFormat="1" ht="14.25" customHeight="1" x14ac:dyDescent="0.2">
      <c r="M383" s="66"/>
      <c r="N383" s="66"/>
      <c r="AD383" s="68"/>
      <c r="AE383" s="68"/>
      <c r="AF383" s="66"/>
      <c r="AG383" s="66"/>
      <c r="AO383" s="171"/>
      <c r="AP383" s="171"/>
      <c r="AQ383" s="171"/>
      <c r="AR383" s="69"/>
      <c r="AS383" s="70"/>
      <c r="AT383" s="70"/>
      <c r="AU383" s="70"/>
      <c r="AV383" s="70"/>
      <c r="AW383" s="70"/>
      <c r="AX383" s="70"/>
      <c r="AY383" s="70"/>
      <c r="AZ383" s="70"/>
      <c r="BA383" s="70"/>
      <c r="BD383" s="94"/>
      <c r="BE383" s="94"/>
      <c r="BF383" s="95"/>
      <c r="BG383" s="7"/>
      <c r="BH383" s="1"/>
      <c r="BI383" s="1"/>
      <c r="BJ383" s="7"/>
      <c r="BK383" s="7"/>
      <c r="CB383" s="66"/>
      <c r="CC383" s="71"/>
      <c r="CD383" s="71"/>
      <c r="CE383" s="71"/>
      <c r="CF383" s="71"/>
      <c r="CG383" s="71"/>
      <c r="CH383" s="71"/>
      <c r="CI383" s="71"/>
      <c r="CJ383" s="71"/>
      <c r="CK383" s="71"/>
      <c r="CL383" s="71"/>
      <c r="CM383" s="71"/>
      <c r="CN383" s="71"/>
      <c r="CO383" s="71"/>
      <c r="CP383" s="71"/>
      <c r="CQ383" s="71"/>
      <c r="CR383" s="71"/>
      <c r="CS383" s="71"/>
      <c r="CT383" s="71"/>
      <c r="CU383" s="71"/>
      <c r="CV383" s="71"/>
      <c r="CW383" s="71"/>
      <c r="CX383" s="71"/>
      <c r="CY383" s="71"/>
      <c r="CZ383" s="71"/>
      <c r="DA383" s="71"/>
      <c r="DB383" s="71"/>
      <c r="DC383" s="71"/>
      <c r="DD383" s="71"/>
      <c r="DE383" s="71"/>
      <c r="DF383" s="71"/>
      <c r="DG383" s="71"/>
      <c r="DH383" s="71"/>
      <c r="DI383" s="71"/>
      <c r="DJ383" s="71"/>
      <c r="DK383" s="71"/>
      <c r="DL383" s="71"/>
      <c r="DM383" s="71"/>
      <c r="DN383" s="71"/>
      <c r="DO383" s="71"/>
      <c r="DP383" s="71"/>
      <c r="DQ383" s="71"/>
      <c r="DR383" s="71"/>
      <c r="DS383" s="71"/>
      <c r="DT383" s="71"/>
      <c r="DU383" s="71"/>
      <c r="DV383" s="71"/>
      <c r="DW383" s="71"/>
      <c r="DX383" s="71"/>
      <c r="DY383" s="71"/>
      <c r="DZ383" s="71"/>
      <c r="EA383" s="71"/>
      <c r="EB383" s="71"/>
      <c r="EC383" s="71"/>
      <c r="ED383" s="71"/>
      <c r="EE383" s="71"/>
      <c r="EF383" s="71"/>
      <c r="EG383" s="71"/>
      <c r="EH383" s="71"/>
      <c r="EI383" s="71"/>
      <c r="EJ383" s="71"/>
      <c r="EK383" s="71"/>
      <c r="EL383" s="71"/>
      <c r="EM383" s="71"/>
      <c r="EN383" s="71"/>
    </row>
    <row r="384" spans="13:144" s="67" customFormat="1" ht="14.25" customHeight="1" x14ac:dyDescent="0.2">
      <c r="M384" s="66"/>
      <c r="N384" s="66"/>
      <c r="AD384" s="68"/>
      <c r="AE384" s="68"/>
      <c r="AF384" s="66"/>
      <c r="AG384" s="66"/>
      <c r="AO384" s="171"/>
      <c r="AP384" s="171"/>
      <c r="AQ384" s="171"/>
      <c r="AR384" s="69"/>
      <c r="AS384" s="70"/>
      <c r="AT384" s="70"/>
      <c r="AU384" s="70"/>
      <c r="AV384" s="70"/>
      <c r="AW384" s="70"/>
      <c r="AX384" s="70"/>
      <c r="AY384" s="70"/>
      <c r="AZ384" s="70"/>
      <c r="BA384" s="70"/>
      <c r="BD384" s="94"/>
      <c r="BE384" s="94"/>
      <c r="BF384" s="95"/>
      <c r="BG384" s="7"/>
      <c r="BH384" s="1"/>
      <c r="BI384" s="1"/>
      <c r="BJ384" s="7"/>
      <c r="BK384" s="7"/>
      <c r="CB384" s="66"/>
      <c r="CC384" s="71"/>
      <c r="CD384" s="71"/>
      <c r="CE384" s="71"/>
      <c r="CF384" s="71"/>
      <c r="CG384" s="71"/>
      <c r="CH384" s="71"/>
      <c r="CI384" s="71"/>
      <c r="CJ384" s="71"/>
      <c r="CK384" s="71"/>
      <c r="CL384" s="71"/>
      <c r="CM384" s="71"/>
      <c r="CN384" s="71"/>
      <c r="CO384" s="71"/>
      <c r="CP384" s="71"/>
      <c r="CQ384" s="71"/>
      <c r="CR384" s="71"/>
      <c r="CS384" s="71"/>
      <c r="CT384" s="71"/>
      <c r="CU384" s="71"/>
      <c r="CV384" s="71"/>
      <c r="CW384" s="71"/>
      <c r="CX384" s="71"/>
      <c r="CY384" s="71"/>
      <c r="CZ384" s="71"/>
      <c r="DA384" s="71"/>
      <c r="DB384" s="71"/>
      <c r="DC384" s="71"/>
      <c r="DD384" s="71"/>
      <c r="DE384" s="71"/>
      <c r="DF384" s="71"/>
      <c r="DG384" s="71"/>
      <c r="DH384" s="71"/>
      <c r="DI384" s="71"/>
      <c r="DJ384" s="71"/>
      <c r="DK384" s="71"/>
      <c r="DL384" s="71"/>
      <c r="DM384" s="71"/>
      <c r="DN384" s="71"/>
      <c r="DO384" s="71"/>
      <c r="DP384" s="71"/>
      <c r="DQ384" s="71"/>
      <c r="DR384" s="71"/>
      <c r="DS384" s="71"/>
      <c r="DT384" s="71"/>
      <c r="DU384" s="71"/>
      <c r="DV384" s="71"/>
      <c r="DW384" s="71"/>
      <c r="DX384" s="71"/>
      <c r="DY384" s="71"/>
      <c r="DZ384" s="71"/>
      <c r="EA384" s="71"/>
      <c r="EB384" s="71"/>
      <c r="EC384" s="71"/>
      <c r="ED384" s="71"/>
      <c r="EE384" s="71"/>
      <c r="EF384" s="71"/>
      <c r="EG384" s="71"/>
      <c r="EH384" s="71"/>
      <c r="EI384" s="71"/>
      <c r="EJ384" s="71"/>
      <c r="EK384" s="71"/>
      <c r="EL384" s="71"/>
      <c r="EM384" s="71"/>
      <c r="EN384" s="71"/>
    </row>
    <row r="385" spans="13:144" s="67" customFormat="1" ht="14.25" customHeight="1" x14ac:dyDescent="0.2">
      <c r="M385" s="66"/>
      <c r="N385" s="66"/>
      <c r="AD385" s="68"/>
      <c r="AE385" s="68"/>
      <c r="AF385" s="66"/>
      <c r="AG385" s="66"/>
      <c r="AO385" s="171"/>
      <c r="AP385" s="171"/>
      <c r="AQ385" s="171"/>
      <c r="AR385" s="69"/>
      <c r="AS385" s="70"/>
      <c r="AT385" s="70"/>
      <c r="AU385" s="70"/>
      <c r="AV385" s="70"/>
      <c r="AW385" s="70"/>
      <c r="AX385" s="70"/>
      <c r="AY385" s="70"/>
      <c r="AZ385" s="70"/>
      <c r="BA385" s="70"/>
      <c r="BD385" s="94"/>
      <c r="BE385" s="94"/>
      <c r="BF385" s="95"/>
      <c r="BG385" s="7"/>
      <c r="BH385" s="1"/>
      <c r="BI385" s="1"/>
      <c r="BJ385" s="7"/>
      <c r="BK385" s="7"/>
      <c r="CB385" s="66"/>
      <c r="CC385" s="71"/>
      <c r="CD385" s="71"/>
      <c r="CE385" s="71"/>
      <c r="CF385" s="71"/>
      <c r="CG385" s="71"/>
      <c r="CH385" s="71"/>
      <c r="CI385" s="71"/>
      <c r="CJ385" s="71"/>
      <c r="CK385" s="71"/>
      <c r="CL385" s="71"/>
      <c r="CM385" s="71"/>
      <c r="CN385" s="71"/>
      <c r="CO385" s="71"/>
      <c r="CP385" s="71"/>
      <c r="CQ385" s="71"/>
      <c r="CR385" s="71"/>
      <c r="CS385" s="71"/>
      <c r="CT385" s="71"/>
      <c r="CU385" s="71"/>
      <c r="CV385" s="71"/>
      <c r="CW385" s="71"/>
      <c r="CX385" s="71"/>
      <c r="CY385" s="71"/>
      <c r="CZ385" s="71"/>
      <c r="DA385" s="71"/>
      <c r="DB385" s="71"/>
      <c r="DC385" s="71"/>
      <c r="DD385" s="71"/>
      <c r="DE385" s="71"/>
      <c r="DF385" s="71"/>
      <c r="DG385" s="71"/>
      <c r="DH385" s="71"/>
      <c r="DI385" s="71"/>
      <c r="DJ385" s="71"/>
      <c r="DK385" s="71"/>
      <c r="DL385" s="71"/>
      <c r="DM385" s="71"/>
      <c r="DN385" s="71"/>
      <c r="DO385" s="71"/>
      <c r="DP385" s="71"/>
      <c r="DQ385" s="71"/>
      <c r="DR385" s="71"/>
      <c r="DS385" s="71"/>
      <c r="DT385" s="71"/>
      <c r="DU385" s="71"/>
      <c r="DV385" s="71"/>
      <c r="DW385" s="71"/>
      <c r="DX385" s="71"/>
      <c r="DY385" s="71"/>
      <c r="DZ385" s="71"/>
      <c r="EA385" s="71"/>
      <c r="EB385" s="71"/>
      <c r="EC385" s="71"/>
      <c r="ED385" s="71"/>
      <c r="EE385" s="71"/>
      <c r="EF385" s="71"/>
      <c r="EG385" s="71"/>
      <c r="EH385" s="71"/>
      <c r="EI385" s="71"/>
      <c r="EJ385" s="71"/>
      <c r="EK385" s="71"/>
      <c r="EL385" s="71"/>
      <c r="EM385" s="71"/>
      <c r="EN385" s="71"/>
    </row>
    <row r="386" spans="13:144" s="67" customFormat="1" ht="14.25" customHeight="1" x14ac:dyDescent="0.2">
      <c r="M386" s="66"/>
      <c r="N386" s="66"/>
      <c r="AD386" s="68"/>
      <c r="AE386" s="68"/>
      <c r="AF386" s="66"/>
      <c r="AG386" s="66"/>
      <c r="AO386" s="171"/>
      <c r="AP386" s="171"/>
      <c r="AQ386" s="171"/>
      <c r="AR386" s="69"/>
      <c r="AS386" s="70"/>
      <c r="AT386" s="70"/>
      <c r="AU386" s="70"/>
      <c r="AV386" s="70"/>
      <c r="AW386" s="70"/>
      <c r="AX386" s="70"/>
      <c r="AY386" s="70"/>
      <c r="AZ386" s="70"/>
      <c r="BA386" s="70"/>
      <c r="BD386" s="94"/>
      <c r="BE386" s="94"/>
      <c r="BF386" s="95"/>
      <c r="BG386" s="7"/>
      <c r="BH386" s="1"/>
      <c r="BI386" s="1"/>
      <c r="BJ386" s="7"/>
      <c r="BK386" s="7"/>
      <c r="CB386" s="66"/>
      <c r="CC386" s="71"/>
      <c r="CD386" s="71"/>
      <c r="CE386" s="71"/>
      <c r="CF386" s="71"/>
      <c r="CG386" s="71"/>
      <c r="CH386" s="71"/>
      <c r="CI386" s="71"/>
      <c r="CJ386" s="71"/>
      <c r="CK386" s="71"/>
      <c r="CL386" s="71"/>
      <c r="CM386" s="71"/>
      <c r="CN386" s="71"/>
      <c r="CO386" s="71"/>
      <c r="CP386" s="71"/>
      <c r="CQ386" s="71"/>
      <c r="CR386" s="71"/>
      <c r="CS386" s="71"/>
      <c r="CT386" s="71"/>
      <c r="CU386" s="71"/>
      <c r="CV386" s="71"/>
      <c r="CW386" s="71"/>
      <c r="CX386" s="71"/>
      <c r="CY386" s="71"/>
      <c r="CZ386" s="71"/>
      <c r="DA386" s="71"/>
      <c r="DB386" s="71"/>
      <c r="DC386" s="71"/>
      <c r="DD386" s="71"/>
      <c r="DE386" s="71"/>
      <c r="DF386" s="71"/>
      <c r="DG386" s="71"/>
      <c r="DH386" s="71"/>
      <c r="DI386" s="71"/>
      <c r="DJ386" s="71"/>
      <c r="DK386" s="71"/>
      <c r="DL386" s="71"/>
      <c r="DM386" s="71"/>
      <c r="DN386" s="71"/>
      <c r="DO386" s="71"/>
      <c r="DP386" s="71"/>
      <c r="DQ386" s="71"/>
      <c r="DR386" s="71"/>
      <c r="DS386" s="71"/>
      <c r="DT386" s="71"/>
      <c r="DU386" s="71"/>
      <c r="DV386" s="71"/>
      <c r="DW386" s="71"/>
      <c r="DX386" s="71"/>
      <c r="DY386" s="71"/>
      <c r="DZ386" s="71"/>
      <c r="EA386" s="71"/>
      <c r="EB386" s="71"/>
      <c r="EC386" s="71"/>
      <c r="ED386" s="71"/>
      <c r="EE386" s="71"/>
      <c r="EF386" s="71"/>
      <c r="EG386" s="71"/>
      <c r="EH386" s="71"/>
      <c r="EI386" s="71"/>
      <c r="EJ386" s="71"/>
      <c r="EK386" s="71"/>
      <c r="EL386" s="71"/>
      <c r="EM386" s="71"/>
      <c r="EN386" s="71"/>
    </row>
    <row r="387" spans="13:144" s="67" customFormat="1" ht="14.25" customHeight="1" x14ac:dyDescent="0.2">
      <c r="M387" s="66"/>
      <c r="N387" s="66"/>
      <c r="AD387" s="68"/>
      <c r="AE387" s="68"/>
      <c r="AF387" s="66"/>
      <c r="AG387" s="66"/>
      <c r="AO387" s="171"/>
      <c r="AP387" s="171"/>
      <c r="AQ387" s="171"/>
      <c r="AR387" s="69"/>
      <c r="AS387" s="70"/>
      <c r="AT387" s="70"/>
      <c r="AU387" s="70"/>
      <c r="AV387" s="70"/>
      <c r="AW387" s="70"/>
      <c r="AX387" s="70"/>
      <c r="AY387" s="70"/>
      <c r="AZ387" s="70"/>
      <c r="BA387" s="70"/>
      <c r="BD387" s="94"/>
      <c r="BE387" s="94"/>
      <c r="BF387" s="95"/>
      <c r="BG387" s="7"/>
      <c r="BH387" s="1"/>
      <c r="BI387" s="1"/>
      <c r="BJ387" s="7"/>
      <c r="BK387" s="7"/>
      <c r="CB387" s="66"/>
      <c r="CC387" s="71"/>
      <c r="CD387" s="71"/>
      <c r="CE387" s="71"/>
      <c r="CF387" s="71"/>
      <c r="CG387" s="71"/>
      <c r="CH387" s="71"/>
      <c r="CI387" s="71"/>
      <c r="CJ387" s="71"/>
      <c r="CK387" s="71"/>
      <c r="CL387" s="71"/>
      <c r="CM387" s="71"/>
      <c r="CN387" s="71"/>
      <c r="CO387" s="71"/>
      <c r="CP387" s="71"/>
      <c r="CQ387" s="71"/>
      <c r="CR387" s="71"/>
      <c r="CS387" s="71"/>
      <c r="CT387" s="71"/>
      <c r="CU387" s="71"/>
      <c r="CV387" s="71"/>
      <c r="CW387" s="71"/>
      <c r="CX387" s="71"/>
      <c r="CY387" s="71"/>
      <c r="CZ387" s="71"/>
      <c r="DA387" s="71"/>
      <c r="DB387" s="71"/>
      <c r="DC387" s="71"/>
      <c r="DD387" s="71"/>
      <c r="DE387" s="71"/>
      <c r="DF387" s="71"/>
      <c r="DG387" s="71"/>
      <c r="DH387" s="71"/>
      <c r="DI387" s="71"/>
      <c r="DJ387" s="71"/>
      <c r="DK387" s="71"/>
      <c r="DL387" s="71"/>
      <c r="DM387" s="71"/>
      <c r="DN387" s="71"/>
      <c r="DO387" s="71"/>
      <c r="DP387" s="71"/>
      <c r="DQ387" s="71"/>
      <c r="DR387" s="71"/>
      <c r="DS387" s="71"/>
      <c r="DT387" s="71"/>
      <c r="DU387" s="71"/>
      <c r="DV387" s="71"/>
      <c r="DW387" s="71"/>
      <c r="DX387" s="71"/>
      <c r="DY387" s="71"/>
      <c r="DZ387" s="71"/>
      <c r="EA387" s="71"/>
      <c r="EB387" s="71"/>
      <c r="EC387" s="71"/>
      <c r="ED387" s="71"/>
      <c r="EE387" s="71"/>
      <c r="EF387" s="71"/>
      <c r="EG387" s="71"/>
      <c r="EH387" s="71"/>
      <c r="EI387" s="71"/>
      <c r="EJ387" s="71"/>
      <c r="EK387" s="71"/>
      <c r="EL387" s="71"/>
      <c r="EM387" s="71"/>
      <c r="EN387" s="71"/>
    </row>
    <row r="388" spans="13:144" s="67" customFormat="1" ht="14.25" customHeight="1" x14ac:dyDescent="0.2">
      <c r="M388" s="66"/>
      <c r="N388" s="66"/>
      <c r="AD388" s="68"/>
      <c r="AE388" s="68"/>
      <c r="AF388" s="66"/>
      <c r="AG388" s="66"/>
      <c r="AO388" s="171"/>
      <c r="AP388" s="171"/>
      <c r="AQ388" s="171"/>
      <c r="AR388" s="69"/>
      <c r="AS388" s="70"/>
      <c r="AT388" s="70"/>
      <c r="AU388" s="70"/>
      <c r="AV388" s="70"/>
      <c r="AW388" s="70"/>
      <c r="AX388" s="70"/>
      <c r="AY388" s="70"/>
      <c r="AZ388" s="70"/>
      <c r="BA388" s="70"/>
      <c r="BD388" s="94"/>
      <c r="BE388" s="94"/>
      <c r="BF388" s="95"/>
      <c r="BG388" s="7"/>
      <c r="BH388" s="1"/>
      <c r="BI388" s="1"/>
      <c r="BJ388" s="7"/>
      <c r="BK388" s="7"/>
      <c r="CB388" s="66"/>
      <c r="CC388" s="71"/>
      <c r="CD388" s="71"/>
      <c r="CE388" s="71"/>
      <c r="CF388" s="71"/>
      <c r="CG388" s="71"/>
      <c r="CH388" s="71"/>
      <c r="CI388" s="71"/>
      <c r="CJ388" s="71"/>
      <c r="CK388" s="71"/>
      <c r="CL388" s="71"/>
      <c r="CM388" s="71"/>
      <c r="CN388" s="71"/>
      <c r="CO388" s="71"/>
      <c r="CP388" s="71"/>
      <c r="CQ388" s="71"/>
      <c r="CR388" s="71"/>
      <c r="CS388" s="71"/>
      <c r="CT388" s="71"/>
      <c r="CU388" s="71"/>
      <c r="CV388" s="71"/>
      <c r="CW388" s="71"/>
      <c r="CX388" s="71"/>
      <c r="CY388" s="71"/>
      <c r="CZ388" s="71"/>
      <c r="DA388" s="71"/>
      <c r="DB388" s="71"/>
      <c r="DC388" s="71"/>
      <c r="DD388" s="71"/>
      <c r="DE388" s="71"/>
      <c r="DF388" s="71"/>
      <c r="DG388" s="71"/>
      <c r="DH388" s="71"/>
      <c r="DI388" s="71"/>
      <c r="DJ388" s="71"/>
      <c r="DK388" s="71"/>
      <c r="DL388" s="71"/>
      <c r="DM388" s="71"/>
      <c r="DN388" s="71"/>
      <c r="DO388" s="71"/>
      <c r="DP388" s="71"/>
      <c r="DQ388" s="71"/>
      <c r="DR388" s="71"/>
      <c r="DS388" s="71"/>
      <c r="DT388" s="71"/>
      <c r="DU388" s="71"/>
      <c r="DV388" s="71"/>
      <c r="DW388" s="71"/>
      <c r="DX388" s="71"/>
      <c r="DY388" s="71"/>
      <c r="DZ388" s="71"/>
      <c r="EA388" s="71"/>
      <c r="EB388" s="71"/>
      <c r="EC388" s="71"/>
      <c r="ED388" s="71"/>
      <c r="EE388" s="71"/>
      <c r="EF388" s="71"/>
      <c r="EG388" s="71"/>
      <c r="EH388" s="71"/>
      <c r="EI388" s="71"/>
      <c r="EJ388" s="71"/>
      <c r="EK388" s="71"/>
      <c r="EL388" s="71"/>
      <c r="EM388" s="71"/>
      <c r="EN388" s="71"/>
    </row>
    <row r="389" spans="13:144" s="67" customFormat="1" ht="14.25" customHeight="1" x14ac:dyDescent="0.2">
      <c r="M389" s="66"/>
      <c r="N389" s="66"/>
      <c r="AD389" s="68"/>
      <c r="AE389" s="68"/>
      <c r="AF389" s="66"/>
      <c r="AG389" s="66"/>
      <c r="AO389" s="171"/>
      <c r="AP389" s="171"/>
      <c r="AQ389" s="171"/>
      <c r="AR389" s="69"/>
      <c r="AS389" s="70"/>
      <c r="AT389" s="70"/>
      <c r="AU389" s="70"/>
      <c r="AV389" s="70"/>
      <c r="AW389" s="70"/>
      <c r="AX389" s="70"/>
      <c r="AY389" s="70"/>
      <c r="AZ389" s="70"/>
      <c r="BA389" s="70"/>
      <c r="BD389" s="94"/>
      <c r="BE389" s="94"/>
      <c r="BF389" s="95"/>
      <c r="BG389" s="7"/>
      <c r="BH389" s="1"/>
      <c r="BI389" s="1"/>
      <c r="BJ389" s="7"/>
      <c r="BK389" s="7"/>
      <c r="CB389" s="66"/>
      <c r="CC389" s="71"/>
      <c r="CD389" s="71"/>
      <c r="CE389" s="71"/>
      <c r="CF389" s="71"/>
      <c r="CG389" s="71"/>
      <c r="CH389" s="71"/>
      <c r="CI389" s="71"/>
      <c r="CJ389" s="71"/>
      <c r="CK389" s="71"/>
      <c r="CL389" s="71"/>
      <c r="CM389" s="71"/>
      <c r="CN389" s="71"/>
      <c r="CO389" s="71"/>
      <c r="CP389" s="71"/>
      <c r="CQ389" s="71"/>
      <c r="CR389" s="71"/>
      <c r="CS389" s="71"/>
      <c r="CT389" s="71"/>
      <c r="CU389" s="71"/>
      <c r="CV389" s="71"/>
      <c r="CW389" s="71"/>
      <c r="CX389" s="71"/>
      <c r="CY389" s="71"/>
      <c r="CZ389" s="71"/>
      <c r="DA389" s="71"/>
      <c r="DB389" s="71"/>
      <c r="DC389" s="71"/>
      <c r="DD389" s="71"/>
      <c r="DE389" s="71"/>
      <c r="DF389" s="71"/>
      <c r="DG389" s="71"/>
      <c r="DH389" s="71"/>
      <c r="DI389" s="71"/>
      <c r="DJ389" s="71"/>
      <c r="DK389" s="71"/>
      <c r="DL389" s="71"/>
      <c r="DM389" s="71"/>
      <c r="DN389" s="71"/>
      <c r="DO389" s="71"/>
      <c r="DP389" s="71"/>
      <c r="DQ389" s="71"/>
      <c r="DR389" s="71"/>
      <c r="DS389" s="71"/>
      <c r="DT389" s="71"/>
      <c r="DU389" s="71"/>
      <c r="DV389" s="71"/>
      <c r="DW389" s="71"/>
      <c r="DX389" s="71"/>
      <c r="DY389" s="71"/>
      <c r="DZ389" s="71"/>
      <c r="EA389" s="71"/>
      <c r="EB389" s="71"/>
      <c r="EC389" s="71"/>
      <c r="ED389" s="71"/>
      <c r="EE389" s="71"/>
      <c r="EF389" s="71"/>
      <c r="EG389" s="71"/>
      <c r="EH389" s="71"/>
      <c r="EI389" s="71"/>
      <c r="EJ389" s="71"/>
      <c r="EK389" s="71"/>
      <c r="EL389" s="71"/>
      <c r="EM389" s="71"/>
      <c r="EN389" s="71"/>
    </row>
    <row r="390" spans="13:144" s="67" customFormat="1" ht="14.25" customHeight="1" x14ac:dyDescent="0.2">
      <c r="M390" s="66"/>
      <c r="N390" s="66"/>
      <c r="AD390" s="68"/>
      <c r="AE390" s="68"/>
      <c r="AF390" s="66"/>
      <c r="AG390" s="66"/>
      <c r="AO390" s="171"/>
      <c r="AP390" s="171"/>
      <c r="AQ390" s="171"/>
      <c r="AR390" s="69"/>
      <c r="AS390" s="70"/>
      <c r="AT390" s="70"/>
      <c r="AU390" s="70"/>
      <c r="AV390" s="70"/>
      <c r="AW390" s="70"/>
      <c r="AX390" s="70"/>
      <c r="AY390" s="70"/>
      <c r="AZ390" s="70"/>
      <c r="BA390" s="70"/>
      <c r="BD390" s="94"/>
      <c r="BE390" s="94"/>
      <c r="BF390" s="95"/>
      <c r="BG390" s="7"/>
      <c r="BH390" s="1"/>
      <c r="BI390" s="1"/>
      <c r="BJ390" s="7"/>
      <c r="BK390" s="7"/>
      <c r="CB390" s="66"/>
      <c r="CC390" s="71"/>
      <c r="CD390" s="71"/>
      <c r="CE390" s="71"/>
      <c r="CF390" s="71"/>
      <c r="CG390" s="71"/>
      <c r="CH390" s="71"/>
      <c r="CI390" s="71"/>
      <c r="CJ390" s="71"/>
      <c r="CK390" s="71"/>
      <c r="CL390" s="71"/>
      <c r="CM390" s="71"/>
      <c r="CN390" s="71"/>
      <c r="CO390" s="71"/>
      <c r="CP390" s="71"/>
      <c r="CQ390" s="71"/>
      <c r="CR390" s="71"/>
      <c r="CS390" s="71"/>
      <c r="CT390" s="71"/>
      <c r="CU390" s="71"/>
      <c r="CV390" s="71"/>
      <c r="CW390" s="71"/>
      <c r="CX390" s="71"/>
      <c r="CY390" s="71"/>
      <c r="CZ390" s="71"/>
      <c r="DA390" s="71"/>
      <c r="DB390" s="71"/>
      <c r="DC390" s="71"/>
      <c r="DD390" s="71"/>
      <c r="DE390" s="71"/>
      <c r="DF390" s="71"/>
      <c r="DG390" s="71"/>
      <c r="DH390" s="71"/>
      <c r="DI390" s="71"/>
      <c r="DJ390" s="71"/>
      <c r="DK390" s="71"/>
      <c r="DL390" s="71"/>
      <c r="DM390" s="71"/>
      <c r="DN390" s="71"/>
      <c r="DO390" s="71"/>
      <c r="DP390" s="71"/>
      <c r="DQ390" s="71"/>
      <c r="DR390" s="71"/>
      <c r="DS390" s="71"/>
      <c r="DT390" s="71"/>
      <c r="DU390" s="71"/>
      <c r="DV390" s="71"/>
      <c r="DW390" s="71"/>
      <c r="DX390" s="71"/>
      <c r="DY390" s="71"/>
      <c r="DZ390" s="71"/>
      <c r="EA390" s="71"/>
      <c r="EB390" s="71"/>
      <c r="EC390" s="71"/>
      <c r="ED390" s="71"/>
      <c r="EE390" s="71"/>
      <c r="EF390" s="71"/>
      <c r="EG390" s="71"/>
      <c r="EH390" s="71"/>
      <c r="EI390" s="71"/>
      <c r="EJ390" s="71"/>
      <c r="EK390" s="71"/>
      <c r="EL390" s="71"/>
      <c r="EM390" s="71"/>
      <c r="EN390" s="71"/>
    </row>
    <row r="391" spans="13:144" s="67" customFormat="1" ht="14.25" customHeight="1" x14ac:dyDescent="0.2">
      <c r="M391" s="66"/>
      <c r="N391" s="66"/>
      <c r="AD391" s="68"/>
      <c r="AE391" s="68"/>
      <c r="AF391" s="66"/>
      <c r="AG391" s="66"/>
      <c r="AO391" s="171"/>
      <c r="AP391" s="171"/>
      <c r="AQ391" s="171"/>
      <c r="AR391" s="69"/>
      <c r="AS391" s="70"/>
      <c r="AT391" s="70"/>
      <c r="AU391" s="70"/>
      <c r="AV391" s="70"/>
      <c r="AW391" s="70"/>
      <c r="AX391" s="70"/>
      <c r="AY391" s="70"/>
      <c r="AZ391" s="70"/>
      <c r="BA391" s="70"/>
      <c r="BD391" s="94"/>
      <c r="BE391" s="94"/>
      <c r="BF391" s="95"/>
      <c r="BG391" s="7"/>
      <c r="BH391" s="1"/>
      <c r="BI391" s="1"/>
      <c r="BJ391" s="7"/>
      <c r="BK391" s="7"/>
      <c r="CB391" s="66"/>
      <c r="CC391" s="71"/>
      <c r="CD391" s="71"/>
      <c r="CE391" s="71"/>
      <c r="CF391" s="71"/>
      <c r="CG391" s="71"/>
      <c r="CH391" s="71"/>
      <c r="CI391" s="71"/>
      <c r="CJ391" s="71"/>
      <c r="CK391" s="71"/>
      <c r="CL391" s="71"/>
      <c r="CM391" s="71"/>
      <c r="CN391" s="71"/>
      <c r="CO391" s="71"/>
      <c r="CP391" s="71"/>
      <c r="CQ391" s="71"/>
      <c r="CR391" s="71"/>
      <c r="CS391" s="71"/>
      <c r="CT391" s="71"/>
      <c r="CU391" s="71"/>
      <c r="CV391" s="71"/>
      <c r="CW391" s="71"/>
      <c r="CX391" s="71"/>
      <c r="CY391" s="71"/>
      <c r="CZ391" s="71"/>
      <c r="DA391" s="71"/>
      <c r="DB391" s="71"/>
      <c r="DC391" s="71"/>
      <c r="DD391" s="71"/>
      <c r="DE391" s="71"/>
      <c r="DF391" s="71"/>
      <c r="DG391" s="71"/>
      <c r="DH391" s="71"/>
      <c r="DI391" s="71"/>
      <c r="DJ391" s="71"/>
      <c r="DK391" s="71"/>
      <c r="DL391" s="71"/>
      <c r="DM391" s="71"/>
      <c r="DN391" s="71"/>
      <c r="DO391" s="71"/>
      <c r="DP391" s="71"/>
      <c r="DQ391" s="71"/>
      <c r="DR391" s="71"/>
      <c r="DS391" s="71"/>
      <c r="DT391" s="71"/>
      <c r="DU391" s="71"/>
      <c r="DV391" s="71"/>
      <c r="DW391" s="71"/>
      <c r="DX391" s="71"/>
      <c r="DY391" s="71"/>
      <c r="DZ391" s="71"/>
      <c r="EA391" s="71"/>
      <c r="EB391" s="71"/>
      <c r="EC391" s="71"/>
      <c r="ED391" s="71"/>
      <c r="EE391" s="71"/>
      <c r="EF391" s="71"/>
      <c r="EG391" s="71"/>
      <c r="EH391" s="71"/>
      <c r="EI391" s="71"/>
      <c r="EJ391" s="71"/>
      <c r="EK391" s="71"/>
      <c r="EL391" s="71"/>
      <c r="EM391" s="71"/>
      <c r="EN391" s="71"/>
    </row>
    <row r="392" spans="13:144" s="67" customFormat="1" ht="14.25" customHeight="1" x14ac:dyDescent="0.2">
      <c r="M392" s="66"/>
      <c r="N392" s="66"/>
      <c r="AD392" s="68"/>
      <c r="AE392" s="68"/>
      <c r="AF392" s="66"/>
      <c r="AG392" s="66"/>
      <c r="AO392" s="171"/>
      <c r="AP392" s="171"/>
      <c r="AQ392" s="171"/>
      <c r="AR392" s="69"/>
      <c r="AS392" s="70"/>
      <c r="AT392" s="70"/>
      <c r="AU392" s="70"/>
      <c r="AV392" s="70"/>
      <c r="AW392" s="70"/>
      <c r="AX392" s="70"/>
      <c r="AY392" s="70"/>
      <c r="AZ392" s="70"/>
      <c r="BA392" s="70"/>
      <c r="BD392" s="94"/>
      <c r="BE392" s="94"/>
      <c r="BF392" s="95"/>
      <c r="BG392" s="7"/>
      <c r="BH392" s="1"/>
      <c r="BI392" s="1"/>
      <c r="BJ392" s="7"/>
      <c r="BK392" s="7"/>
      <c r="CB392" s="66"/>
      <c r="CC392" s="71"/>
      <c r="CD392" s="71"/>
      <c r="CE392" s="71"/>
      <c r="CF392" s="71"/>
      <c r="CG392" s="71"/>
      <c r="CH392" s="71"/>
      <c r="CI392" s="71"/>
      <c r="CJ392" s="71"/>
      <c r="CK392" s="71"/>
      <c r="CL392" s="71"/>
      <c r="CM392" s="71"/>
      <c r="CN392" s="71"/>
      <c r="CO392" s="71"/>
      <c r="CP392" s="71"/>
      <c r="CQ392" s="71"/>
      <c r="CR392" s="71"/>
      <c r="CS392" s="71"/>
      <c r="CT392" s="71"/>
      <c r="CU392" s="71"/>
      <c r="CV392" s="71"/>
      <c r="CW392" s="71"/>
      <c r="CX392" s="71"/>
      <c r="CY392" s="71"/>
      <c r="CZ392" s="71"/>
      <c r="DA392" s="71"/>
      <c r="DB392" s="71"/>
      <c r="DC392" s="71"/>
      <c r="DD392" s="71"/>
      <c r="DE392" s="71"/>
      <c r="DF392" s="71"/>
      <c r="DG392" s="71"/>
      <c r="DH392" s="71"/>
      <c r="DI392" s="71"/>
      <c r="DJ392" s="71"/>
      <c r="DK392" s="71"/>
      <c r="DL392" s="71"/>
      <c r="DM392" s="71"/>
      <c r="DN392" s="71"/>
      <c r="DO392" s="71"/>
      <c r="DP392" s="71"/>
      <c r="DQ392" s="71"/>
      <c r="DR392" s="71"/>
      <c r="DS392" s="71"/>
      <c r="DT392" s="71"/>
      <c r="DU392" s="71"/>
      <c r="DV392" s="71"/>
      <c r="DW392" s="71"/>
      <c r="DX392" s="71"/>
      <c r="DY392" s="71"/>
      <c r="DZ392" s="71"/>
      <c r="EA392" s="71"/>
      <c r="EB392" s="71"/>
      <c r="EC392" s="71"/>
      <c r="ED392" s="71"/>
      <c r="EE392" s="71"/>
      <c r="EF392" s="71"/>
      <c r="EG392" s="71"/>
      <c r="EH392" s="71"/>
      <c r="EI392" s="71"/>
      <c r="EJ392" s="71"/>
      <c r="EK392" s="71"/>
      <c r="EL392" s="71"/>
      <c r="EM392" s="71"/>
      <c r="EN392" s="71"/>
    </row>
    <row r="393" spans="13:144" s="67" customFormat="1" ht="14.25" customHeight="1" x14ac:dyDescent="0.2">
      <c r="M393" s="66"/>
      <c r="N393" s="66"/>
      <c r="AD393" s="68"/>
      <c r="AE393" s="68"/>
      <c r="AF393" s="66"/>
      <c r="AG393" s="66"/>
      <c r="AO393" s="171"/>
      <c r="AP393" s="171"/>
      <c r="AQ393" s="171"/>
      <c r="AR393" s="69"/>
      <c r="AS393" s="70"/>
      <c r="AT393" s="70"/>
      <c r="AU393" s="70"/>
      <c r="AV393" s="70"/>
      <c r="AW393" s="70"/>
      <c r="AX393" s="70"/>
      <c r="AY393" s="70"/>
      <c r="AZ393" s="70"/>
      <c r="BA393" s="70"/>
      <c r="BD393" s="94"/>
      <c r="BE393" s="94"/>
      <c r="BF393" s="95"/>
      <c r="BG393" s="7"/>
      <c r="BH393" s="1"/>
      <c r="BI393" s="1"/>
      <c r="BJ393" s="7"/>
      <c r="BK393" s="7"/>
      <c r="CB393" s="66"/>
      <c r="CC393" s="71"/>
      <c r="CD393" s="71"/>
      <c r="CE393" s="71"/>
      <c r="CF393" s="71"/>
      <c r="CG393" s="71"/>
      <c r="CH393" s="71"/>
      <c r="CI393" s="71"/>
      <c r="CJ393" s="71"/>
      <c r="CK393" s="71"/>
      <c r="CL393" s="71"/>
      <c r="CM393" s="71"/>
      <c r="CN393" s="71"/>
      <c r="CO393" s="71"/>
      <c r="CP393" s="71"/>
      <c r="CQ393" s="71"/>
      <c r="CR393" s="71"/>
      <c r="CS393" s="71"/>
      <c r="CT393" s="71"/>
      <c r="CU393" s="71"/>
      <c r="CV393" s="71"/>
      <c r="CW393" s="71"/>
      <c r="CX393" s="71"/>
      <c r="CY393" s="71"/>
      <c r="CZ393" s="71"/>
      <c r="DA393" s="71"/>
      <c r="DB393" s="71"/>
      <c r="DC393" s="71"/>
      <c r="DD393" s="71"/>
      <c r="DE393" s="71"/>
      <c r="DF393" s="71"/>
      <c r="DG393" s="71"/>
      <c r="DH393" s="71"/>
      <c r="DI393" s="71"/>
      <c r="DJ393" s="71"/>
      <c r="DK393" s="71"/>
      <c r="DL393" s="71"/>
      <c r="DM393" s="71"/>
      <c r="DN393" s="71"/>
      <c r="DO393" s="71"/>
      <c r="DP393" s="71"/>
      <c r="DQ393" s="71"/>
      <c r="DR393" s="71"/>
      <c r="DS393" s="71"/>
      <c r="DT393" s="71"/>
      <c r="DU393" s="71"/>
      <c r="DV393" s="71"/>
      <c r="DW393" s="71"/>
      <c r="DX393" s="71"/>
      <c r="DY393" s="71"/>
      <c r="DZ393" s="71"/>
      <c r="EA393" s="71"/>
      <c r="EB393" s="71"/>
      <c r="EC393" s="71"/>
      <c r="ED393" s="71"/>
      <c r="EE393" s="71"/>
      <c r="EF393" s="71"/>
      <c r="EG393" s="71"/>
      <c r="EH393" s="71"/>
      <c r="EI393" s="71"/>
      <c r="EJ393" s="71"/>
      <c r="EK393" s="71"/>
      <c r="EL393" s="71"/>
      <c r="EM393" s="71"/>
      <c r="EN393" s="71"/>
    </row>
    <row r="394" spans="13:144" s="67" customFormat="1" ht="14.25" customHeight="1" x14ac:dyDescent="0.2">
      <c r="M394" s="66"/>
      <c r="N394" s="66"/>
      <c r="AD394" s="68"/>
      <c r="AE394" s="68"/>
      <c r="AF394" s="66"/>
      <c r="AG394" s="66"/>
      <c r="AO394" s="171"/>
      <c r="AP394" s="171"/>
      <c r="AQ394" s="171"/>
      <c r="AR394" s="69"/>
      <c r="AS394" s="70"/>
      <c r="AT394" s="70"/>
      <c r="AU394" s="70"/>
      <c r="AV394" s="70"/>
      <c r="AW394" s="70"/>
      <c r="AX394" s="70"/>
      <c r="AY394" s="70"/>
      <c r="AZ394" s="70"/>
      <c r="BA394" s="70"/>
      <c r="BD394" s="94"/>
      <c r="BE394" s="94"/>
      <c r="BF394" s="95"/>
      <c r="BG394" s="7"/>
      <c r="BH394" s="1"/>
      <c r="BI394" s="1"/>
      <c r="BJ394" s="7"/>
      <c r="BK394" s="7"/>
      <c r="CB394" s="66"/>
      <c r="CC394" s="71"/>
      <c r="CD394" s="71"/>
      <c r="CE394" s="71"/>
      <c r="CF394" s="71"/>
      <c r="CG394" s="71"/>
      <c r="CH394" s="71"/>
      <c r="CI394" s="71"/>
      <c r="CJ394" s="71"/>
      <c r="CK394" s="71"/>
      <c r="CL394" s="71"/>
      <c r="CM394" s="71"/>
      <c r="CN394" s="71"/>
      <c r="CO394" s="71"/>
      <c r="CP394" s="71"/>
      <c r="CQ394" s="71"/>
      <c r="CR394" s="71"/>
      <c r="CS394" s="71"/>
      <c r="CT394" s="71"/>
      <c r="CU394" s="71"/>
      <c r="CV394" s="71"/>
      <c r="CW394" s="71"/>
      <c r="CX394" s="71"/>
      <c r="CY394" s="71"/>
      <c r="CZ394" s="71"/>
      <c r="DA394" s="71"/>
      <c r="DB394" s="71"/>
      <c r="DC394" s="71"/>
      <c r="DD394" s="71"/>
      <c r="DE394" s="71"/>
      <c r="DF394" s="71"/>
      <c r="DG394" s="71"/>
      <c r="DH394" s="71"/>
      <c r="DI394" s="71"/>
      <c r="DJ394" s="71"/>
      <c r="DK394" s="71"/>
      <c r="DL394" s="71"/>
      <c r="DM394" s="71"/>
      <c r="DN394" s="71"/>
      <c r="DO394" s="71"/>
      <c r="DP394" s="71"/>
      <c r="DQ394" s="71"/>
      <c r="DR394" s="71"/>
      <c r="DS394" s="71"/>
      <c r="DT394" s="71"/>
      <c r="DU394" s="71"/>
      <c r="DV394" s="71"/>
      <c r="DW394" s="71"/>
      <c r="DX394" s="71"/>
      <c r="DY394" s="71"/>
      <c r="DZ394" s="71"/>
      <c r="EA394" s="71"/>
      <c r="EB394" s="71"/>
      <c r="EC394" s="71"/>
      <c r="ED394" s="71"/>
      <c r="EE394" s="71"/>
      <c r="EF394" s="71"/>
      <c r="EG394" s="71"/>
      <c r="EH394" s="71"/>
      <c r="EI394" s="71"/>
      <c r="EJ394" s="71"/>
      <c r="EK394" s="71"/>
      <c r="EL394" s="71"/>
      <c r="EM394" s="71"/>
      <c r="EN394" s="71"/>
    </row>
    <row r="395" spans="13:144" s="67" customFormat="1" ht="14.25" customHeight="1" x14ac:dyDescent="0.2">
      <c r="M395" s="66"/>
      <c r="N395" s="66"/>
      <c r="AD395" s="68"/>
      <c r="AE395" s="68"/>
      <c r="AF395" s="66"/>
      <c r="AG395" s="66"/>
      <c r="AO395" s="171"/>
      <c r="AP395" s="171"/>
      <c r="AQ395" s="171"/>
      <c r="AR395" s="69"/>
      <c r="AS395" s="70"/>
      <c r="AT395" s="70"/>
      <c r="AU395" s="70"/>
      <c r="AV395" s="70"/>
      <c r="AW395" s="70"/>
      <c r="AX395" s="70"/>
      <c r="AY395" s="70"/>
      <c r="AZ395" s="70"/>
      <c r="BA395" s="70"/>
      <c r="BD395" s="94"/>
      <c r="BE395" s="94"/>
      <c r="BF395" s="95"/>
      <c r="BG395" s="7"/>
      <c r="BH395" s="1"/>
      <c r="BI395" s="1"/>
      <c r="BJ395" s="7"/>
      <c r="BK395" s="7"/>
      <c r="CB395" s="66"/>
      <c r="CC395" s="71"/>
      <c r="CD395" s="71"/>
      <c r="CE395" s="71"/>
      <c r="CF395" s="71"/>
      <c r="CG395" s="71"/>
      <c r="CH395" s="71"/>
      <c r="CI395" s="71"/>
      <c r="CJ395" s="71"/>
      <c r="CK395" s="71"/>
      <c r="CL395" s="71"/>
      <c r="CM395" s="71"/>
      <c r="CN395" s="71"/>
      <c r="CO395" s="71"/>
      <c r="CP395" s="71"/>
      <c r="CQ395" s="71"/>
      <c r="CR395" s="71"/>
      <c r="CS395" s="71"/>
      <c r="CT395" s="71"/>
      <c r="CU395" s="71"/>
      <c r="CV395" s="71"/>
      <c r="CW395" s="71"/>
      <c r="CX395" s="71"/>
      <c r="CY395" s="71"/>
      <c r="CZ395" s="71"/>
      <c r="DA395" s="71"/>
      <c r="DB395" s="71"/>
      <c r="DC395" s="71"/>
      <c r="DD395" s="71"/>
      <c r="DE395" s="71"/>
      <c r="DF395" s="71"/>
      <c r="DG395" s="71"/>
      <c r="DH395" s="71"/>
      <c r="DI395" s="71"/>
      <c r="DJ395" s="71"/>
      <c r="DK395" s="71"/>
      <c r="DL395" s="71"/>
      <c r="DM395" s="71"/>
      <c r="DN395" s="71"/>
      <c r="DO395" s="71"/>
      <c r="DP395" s="71"/>
      <c r="DQ395" s="71"/>
      <c r="DR395" s="71"/>
      <c r="DS395" s="71"/>
      <c r="DT395" s="71"/>
      <c r="DU395" s="71"/>
      <c r="DV395" s="71"/>
      <c r="DW395" s="71"/>
      <c r="DX395" s="71"/>
      <c r="DY395" s="71"/>
      <c r="DZ395" s="71"/>
      <c r="EA395" s="71"/>
      <c r="EB395" s="71"/>
      <c r="EC395" s="71"/>
      <c r="ED395" s="71"/>
      <c r="EE395" s="71"/>
      <c r="EF395" s="71"/>
      <c r="EG395" s="71"/>
      <c r="EH395" s="71"/>
      <c r="EI395" s="71"/>
      <c r="EJ395" s="71"/>
      <c r="EK395" s="71"/>
      <c r="EL395" s="71"/>
      <c r="EM395" s="71"/>
      <c r="EN395" s="71"/>
    </row>
    <row r="396" spans="13:144" s="67" customFormat="1" ht="14.25" customHeight="1" x14ac:dyDescent="0.2">
      <c r="M396" s="66"/>
      <c r="N396" s="66"/>
      <c r="AD396" s="68"/>
      <c r="AE396" s="68"/>
      <c r="AF396" s="66"/>
      <c r="AG396" s="66"/>
      <c r="AO396" s="171"/>
      <c r="AP396" s="171"/>
      <c r="AQ396" s="171"/>
      <c r="AR396" s="69"/>
      <c r="AS396" s="70"/>
      <c r="AT396" s="70"/>
      <c r="AU396" s="70"/>
      <c r="AV396" s="70"/>
      <c r="AW396" s="70"/>
      <c r="AX396" s="70"/>
      <c r="AY396" s="70"/>
      <c r="AZ396" s="70"/>
      <c r="BA396" s="70"/>
      <c r="BD396" s="94"/>
      <c r="BE396" s="94"/>
      <c r="BF396" s="95"/>
      <c r="BG396" s="7"/>
      <c r="BH396" s="1"/>
      <c r="BI396" s="1"/>
      <c r="BJ396" s="7"/>
      <c r="BK396" s="7"/>
      <c r="CB396" s="66"/>
      <c r="CC396" s="71"/>
      <c r="CD396" s="71"/>
      <c r="CE396" s="71"/>
      <c r="CF396" s="71"/>
      <c r="CG396" s="71"/>
      <c r="CH396" s="71"/>
      <c r="CI396" s="71"/>
      <c r="CJ396" s="71"/>
      <c r="CK396" s="71"/>
      <c r="CL396" s="71"/>
      <c r="CM396" s="71"/>
      <c r="CN396" s="71"/>
      <c r="CO396" s="71"/>
      <c r="CP396" s="71"/>
      <c r="CQ396" s="71"/>
      <c r="CR396" s="71"/>
      <c r="CS396" s="71"/>
      <c r="CT396" s="71"/>
      <c r="CU396" s="71"/>
      <c r="CV396" s="71"/>
      <c r="CW396" s="71"/>
      <c r="CX396" s="71"/>
      <c r="CY396" s="71"/>
      <c r="CZ396" s="71"/>
      <c r="DA396" s="71"/>
      <c r="DB396" s="71"/>
      <c r="DC396" s="71"/>
      <c r="DD396" s="71"/>
      <c r="DE396" s="71"/>
      <c r="DF396" s="71"/>
      <c r="DG396" s="71"/>
      <c r="DH396" s="71"/>
      <c r="DI396" s="71"/>
      <c r="DJ396" s="71"/>
      <c r="DK396" s="71"/>
      <c r="DL396" s="71"/>
      <c r="DM396" s="71"/>
      <c r="DN396" s="71"/>
      <c r="DO396" s="71"/>
      <c r="DP396" s="71"/>
      <c r="DQ396" s="71"/>
      <c r="DR396" s="71"/>
      <c r="DS396" s="71"/>
      <c r="DT396" s="71"/>
      <c r="DU396" s="71"/>
      <c r="DV396" s="71"/>
      <c r="DW396" s="71"/>
      <c r="DX396" s="71"/>
      <c r="DY396" s="71"/>
      <c r="DZ396" s="71"/>
      <c r="EA396" s="71"/>
      <c r="EB396" s="71"/>
      <c r="EC396" s="71"/>
      <c r="ED396" s="71"/>
      <c r="EE396" s="71"/>
      <c r="EF396" s="71"/>
      <c r="EG396" s="71"/>
      <c r="EH396" s="71"/>
      <c r="EI396" s="71"/>
      <c r="EJ396" s="71"/>
      <c r="EK396" s="71"/>
      <c r="EL396" s="71"/>
      <c r="EM396" s="71"/>
      <c r="EN396" s="71"/>
    </row>
    <row r="397" spans="13:144" s="67" customFormat="1" ht="14.25" customHeight="1" x14ac:dyDescent="0.2">
      <c r="M397" s="66"/>
      <c r="N397" s="66"/>
      <c r="AD397" s="68"/>
      <c r="AE397" s="68"/>
      <c r="AF397" s="66"/>
      <c r="AG397" s="66"/>
      <c r="AO397" s="171"/>
      <c r="AP397" s="171"/>
      <c r="AQ397" s="171"/>
      <c r="AR397" s="69"/>
      <c r="AS397" s="70"/>
      <c r="AT397" s="70"/>
      <c r="AU397" s="70"/>
      <c r="AV397" s="70"/>
      <c r="AW397" s="70"/>
      <c r="AX397" s="70"/>
      <c r="AY397" s="70"/>
      <c r="AZ397" s="70"/>
      <c r="BA397" s="70"/>
      <c r="BD397" s="94"/>
      <c r="BE397" s="94"/>
      <c r="BF397" s="95"/>
      <c r="BG397" s="7"/>
      <c r="BH397" s="1"/>
      <c r="BI397" s="1"/>
      <c r="BJ397" s="7"/>
      <c r="BK397" s="7"/>
      <c r="CB397" s="66"/>
      <c r="CC397" s="71"/>
      <c r="CD397" s="71"/>
      <c r="CE397" s="71"/>
      <c r="CF397" s="71"/>
      <c r="CG397" s="71"/>
      <c r="CH397" s="71"/>
      <c r="CI397" s="71"/>
      <c r="CJ397" s="71"/>
      <c r="CK397" s="71"/>
      <c r="CL397" s="71"/>
      <c r="CM397" s="71"/>
      <c r="CN397" s="71"/>
      <c r="CO397" s="71"/>
      <c r="CP397" s="71"/>
      <c r="CQ397" s="71"/>
      <c r="CR397" s="71"/>
      <c r="CS397" s="71"/>
      <c r="CT397" s="71"/>
      <c r="CU397" s="71"/>
      <c r="CV397" s="71"/>
      <c r="CW397" s="71"/>
      <c r="CX397" s="71"/>
      <c r="CY397" s="71"/>
      <c r="CZ397" s="71"/>
      <c r="DA397" s="71"/>
      <c r="DB397" s="71"/>
      <c r="DC397" s="71"/>
      <c r="DD397" s="71"/>
      <c r="DE397" s="71"/>
      <c r="DF397" s="71"/>
      <c r="DG397" s="71"/>
      <c r="DH397" s="71"/>
      <c r="DI397" s="71"/>
      <c r="DJ397" s="71"/>
      <c r="DK397" s="71"/>
      <c r="DL397" s="71"/>
      <c r="DM397" s="71"/>
      <c r="DN397" s="71"/>
      <c r="DO397" s="71"/>
      <c r="DP397" s="71"/>
      <c r="DQ397" s="71"/>
      <c r="DR397" s="71"/>
      <c r="DS397" s="71"/>
      <c r="DT397" s="71"/>
      <c r="DU397" s="71"/>
      <c r="DV397" s="71"/>
      <c r="DW397" s="71"/>
      <c r="DX397" s="71"/>
      <c r="DY397" s="71"/>
      <c r="DZ397" s="71"/>
      <c r="EA397" s="71"/>
      <c r="EB397" s="71"/>
      <c r="EC397" s="71"/>
      <c r="ED397" s="71"/>
      <c r="EE397" s="71"/>
      <c r="EF397" s="71"/>
      <c r="EG397" s="71"/>
      <c r="EH397" s="71"/>
      <c r="EI397" s="71"/>
      <c r="EJ397" s="71"/>
      <c r="EK397" s="71"/>
      <c r="EL397" s="71"/>
      <c r="EM397" s="71"/>
      <c r="EN397" s="71"/>
    </row>
    <row r="398" spans="13:144" s="67" customFormat="1" ht="14.25" customHeight="1" x14ac:dyDescent="0.2">
      <c r="M398" s="66"/>
      <c r="N398" s="66"/>
      <c r="AD398" s="68"/>
      <c r="AE398" s="68"/>
      <c r="AF398" s="66"/>
      <c r="AG398" s="66"/>
      <c r="AO398" s="171"/>
      <c r="AP398" s="171"/>
      <c r="AQ398" s="171"/>
      <c r="AR398" s="69"/>
      <c r="AS398" s="70"/>
      <c r="AT398" s="70"/>
      <c r="AU398" s="70"/>
      <c r="AV398" s="70"/>
      <c r="AW398" s="70"/>
      <c r="AX398" s="70"/>
      <c r="AY398" s="70"/>
      <c r="AZ398" s="70"/>
      <c r="BA398" s="70"/>
      <c r="BD398" s="94"/>
      <c r="BE398" s="94"/>
      <c r="BF398" s="95"/>
      <c r="BG398" s="7"/>
      <c r="BH398" s="1"/>
      <c r="BI398" s="1"/>
      <c r="BJ398" s="7"/>
      <c r="BK398" s="7"/>
      <c r="CB398" s="66"/>
      <c r="CC398" s="71"/>
      <c r="CD398" s="71"/>
      <c r="CE398" s="71"/>
      <c r="CF398" s="71"/>
      <c r="CG398" s="71"/>
      <c r="CH398" s="71"/>
      <c r="CI398" s="71"/>
      <c r="CJ398" s="71"/>
      <c r="CK398" s="71"/>
      <c r="CL398" s="71"/>
      <c r="CM398" s="71"/>
      <c r="CN398" s="71"/>
      <c r="CO398" s="71"/>
      <c r="CP398" s="71"/>
      <c r="CQ398" s="71"/>
      <c r="CR398" s="71"/>
      <c r="CS398" s="71"/>
      <c r="CT398" s="71"/>
      <c r="CU398" s="71"/>
      <c r="CV398" s="71"/>
      <c r="CW398" s="71"/>
      <c r="CX398" s="71"/>
      <c r="CY398" s="71"/>
      <c r="CZ398" s="71"/>
      <c r="DA398" s="71"/>
      <c r="DB398" s="71"/>
      <c r="DC398" s="71"/>
      <c r="DD398" s="71"/>
      <c r="DE398" s="71"/>
      <c r="DF398" s="71"/>
      <c r="DG398" s="71"/>
      <c r="DH398" s="71"/>
      <c r="DI398" s="71"/>
      <c r="DJ398" s="71"/>
      <c r="DK398" s="71"/>
      <c r="DL398" s="71"/>
      <c r="DM398" s="71"/>
      <c r="DN398" s="71"/>
      <c r="DO398" s="71"/>
      <c r="DP398" s="71"/>
      <c r="DQ398" s="71"/>
      <c r="DR398" s="71"/>
      <c r="DS398" s="71"/>
      <c r="DT398" s="71"/>
      <c r="DU398" s="71"/>
      <c r="DV398" s="71"/>
      <c r="DW398" s="71"/>
      <c r="DX398" s="71"/>
      <c r="DY398" s="71"/>
      <c r="DZ398" s="71"/>
      <c r="EA398" s="71"/>
      <c r="EB398" s="71"/>
      <c r="EC398" s="71"/>
      <c r="ED398" s="71"/>
      <c r="EE398" s="71"/>
      <c r="EF398" s="71"/>
      <c r="EG398" s="71"/>
      <c r="EH398" s="71"/>
      <c r="EI398" s="71"/>
      <c r="EJ398" s="71"/>
      <c r="EK398" s="71"/>
      <c r="EL398" s="71"/>
      <c r="EM398" s="71"/>
      <c r="EN398" s="71"/>
    </row>
    <row r="399" spans="13:144" s="67" customFormat="1" ht="14.25" customHeight="1" x14ac:dyDescent="0.2">
      <c r="M399" s="66"/>
      <c r="N399" s="66"/>
      <c r="AD399" s="68"/>
      <c r="AE399" s="68"/>
      <c r="AF399" s="66"/>
      <c r="AG399" s="66"/>
      <c r="AO399" s="171"/>
      <c r="AP399" s="171"/>
      <c r="AQ399" s="171"/>
      <c r="AR399" s="69"/>
      <c r="AS399" s="70"/>
      <c r="AT399" s="70"/>
      <c r="AU399" s="70"/>
      <c r="AV399" s="70"/>
      <c r="AW399" s="70"/>
      <c r="AX399" s="70"/>
      <c r="AY399" s="70"/>
      <c r="AZ399" s="70"/>
      <c r="BA399" s="70"/>
      <c r="BD399" s="94"/>
      <c r="BE399" s="94"/>
      <c r="BF399" s="95"/>
      <c r="BG399" s="7"/>
      <c r="BH399" s="1"/>
      <c r="BI399" s="1"/>
      <c r="BJ399" s="7"/>
      <c r="BK399" s="7"/>
      <c r="CB399" s="66"/>
      <c r="CC399" s="71"/>
      <c r="CD399" s="71"/>
      <c r="CE399" s="71"/>
      <c r="CF399" s="71"/>
      <c r="CG399" s="71"/>
      <c r="CH399" s="71"/>
      <c r="CI399" s="71"/>
      <c r="CJ399" s="71"/>
      <c r="CK399" s="71"/>
      <c r="CL399" s="71"/>
      <c r="CM399" s="71"/>
      <c r="CN399" s="71"/>
      <c r="CO399" s="71"/>
      <c r="CP399" s="71"/>
      <c r="CQ399" s="71"/>
      <c r="CR399" s="71"/>
      <c r="CS399" s="71"/>
      <c r="CT399" s="71"/>
      <c r="CU399" s="71"/>
      <c r="CV399" s="71"/>
      <c r="CW399" s="71"/>
      <c r="CX399" s="71"/>
      <c r="CY399" s="71"/>
      <c r="CZ399" s="71"/>
      <c r="DA399" s="71"/>
      <c r="DB399" s="71"/>
      <c r="DC399" s="71"/>
      <c r="DD399" s="71"/>
      <c r="DE399" s="71"/>
      <c r="DF399" s="71"/>
      <c r="DG399" s="71"/>
      <c r="DH399" s="71"/>
      <c r="DI399" s="71"/>
      <c r="DJ399" s="71"/>
      <c r="DK399" s="71"/>
      <c r="DL399" s="71"/>
      <c r="DM399" s="71"/>
      <c r="DN399" s="71"/>
      <c r="DO399" s="71"/>
      <c r="DP399" s="71"/>
      <c r="DQ399" s="71"/>
      <c r="DR399" s="71"/>
      <c r="DS399" s="71"/>
      <c r="DT399" s="71"/>
      <c r="DU399" s="71"/>
      <c r="DV399" s="71"/>
      <c r="DW399" s="71"/>
      <c r="DX399" s="71"/>
      <c r="DY399" s="71"/>
      <c r="DZ399" s="71"/>
      <c r="EA399" s="71"/>
      <c r="EB399" s="71"/>
      <c r="EC399" s="71"/>
      <c r="ED399" s="71"/>
      <c r="EE399" s="71"/>
      <c r="EF399" s="71"/>
      <c r="EG399" s="71"/>
      <c r="EH399" s="71"/>
      <c r="EI399" s="71"/>
      <c r="EJ399" s="71"/>
      <c r="EK399" s="71"/>
      <c r="EL399" s="71"/>
      <c r="EM399" s="71"/>
      <c r="EN399" s="71"/>
    </row>
    <row r="400" spans="13:144" s="67" customFormat="1" ht="14.25" customHeight="1" x14ac:dyDescent="0.2">
      <c r="M400" s="66"/>
      <c r="N400" s="66"/>
      <c r="AD400" s="68"/>
      <c r="AE400" s="68"/>
      <c r="AF400" s="66"/>
      <c r="AG400" s="66"/>
      <c r="AO400" s="171"/>
      <c r="AP400" s="171"/>
      <c r="AQ400" s="171"/>
      <c r="AR400" s="69"/>
      <c r="AS400" s="70"/>
      <c r="AT400" s="70"/>
      <c r="AU400" s="70"/>
      <c r="AV400" s="70"/>
      <c r="AW400" s="70"/>
      <c r="AX400" s="70"/>
      <c r="AY400" s="70"/>
      <c r="AZ400" s="70"/>
      <c r="BA400" s="70"/>
      <c r="BD400" s="94"/>
      <c r="BE400" s="94"/>
      <c r="BF400" s="95"/>
      <c r="BG400" s="7"/>
      <c r="BH400" s="1"/>
      <c r="BI400" s="1"/>
      <c r="BJ400" s="7"/>
      <c r="BK400" s="7"/>
      <c r="CB400" s="66"/>
      <c r="CC400" s="71"/>
      <c r="CD400" s="71"/>
      <c r="CE400" s="71"/>
      <c r="CF400" s="71"/>
      <c r="CG400" s="71"/>
      <c r="CH400" s="71"/>
      <c r="CI400" s="71"/>
      <c r="CJ400" s="71"/>
      <c r="CK400" s="71"/>
      <c r="CL400" s="71"/>
      <c r="CM400" s="71"/>
      <c r="CN400" s="71"/>
      <c r="CO400" s="71"/>
      <c r="CP400" s="71"/>
      <c r="CQ400" s="71"/>
      <c r="CR400" s="71"/>
      <c r="CS400" s="71"/>
      <c r="CT400" s="71"/>
      <c r="CU400" s="71"/>
      <c r="CV400" s="71"/>
      <c r="CW400" s="71"/>
      <c r="CX400" s="71"/>
      <c r="CY400" s="71"/>
      <c r="CZ400" s="71"/>
      <c r="DA400" s="71"/>
      <c r="DB400" s="71"/>
      <c r="DC400" s="71"/>
      <c r="DD400" s="71"/>
      <c r="DE400" s="71"/>
      <c r="DF400" s="71"/>
      <c r="DG400" s="71"/>
      <c r="DH400" s="71"/>
      <c r="DI400" s="71"/>
      <c r="DJ400" s="71"/>
      <c r="DK400" s="71"/>
      <c r="DL400" s="71"/>
      <c r="DM400" s="71"/>
      <c r="DN400" s="71"/>
      <c r="DO400" s="71"/>
      <c r="DP400" s="71"/>
      <c r="DQ400" s="71"/>
      <c r="DR400" s="71"/>
      <c r="DS400" s="71"/>
      <c r="DT400" s="71"/>
      <c r="DU400" s="71"/>
      <c r="DV400" s="71"/>
      <c r="DW400" s="71"/>
      <c r="DX400" s="71"/>
      <c r="DY400" s="71"/>
      <c r="DZ400" s="71"/>
      <c r="EA400" s="71"/>
      <c r="EB400" s="71"/>
      <c r="EC400" s="71"/>
      <c r="ED400" s="71"/>
      <c r="EE400" s="71"/>
      <c r="EF400" s="71"/>
      <c r="EG400" s="71"/>
      <c r="EH400" s="71"/>
      <c r="EI400" s="71"/>
      <c r="EJ400" s="71"/>
      <c r="EK400" s="71"/>
      <c r="EL400" s="71"/>
      <c r="EM400" s="71"/>
      <c r="EN400" s="71"/>
    </row>
    <row r="401" spans="13:144" s="67" customFormat="1" ht="14.25" customHeight="1" x14ac:dyDescent="0.2">
      <c r="M401" s="66"/>
      <c r="N401" s="66"/>
      <c r="AD401" s="68"/>
      <c r="AE401" s="68"/>
      <c r="AF401" s="66"/>
      <c r="AG401" s="66"/>
      <c r="AO401" s="171"/>
      <c r="AP401" s="171"/>
      <c r="AQ401" s="171"/>
      <c r="AR401" s="69"/>
      <c r="AS401" s="70"/>
      <c r="AT401" s="70"/>
      <c r="AU401" s="70"/>
      <c r="AV401" s="70"/>
      <c r="AW401" s="70"/>
      <c r="AX401" s="70"/>
      <c r="AY401" s="70"/>
      <c r="AZ401" s="70"/>
      <c r="BA401" s="70"/>
      <c r="BD401" s="94"/>
      <c r="BE401" s="94"/>
      <c r="BF401" s="95"/>
      <c r="BG401" s="7"/>
      <c r="BH401" s="1"/>
      <c r="BI401" s="1"/>
      <c r="BJ401" s="7"/>
      <c r="BK401" s="7"/>
      <c r="CB401" s="66"/>
      <c r="CC401" s="71"/>
      <c r="CD401" s="71"/>
      <c r="CE401" s="71"/>
      <c r="CF401" s="71"/>
      <c r="CG401" s="71"/>
      <c r="CH401" s="71"/>
      <c r="CI401" s="71"/>
      <c r="CJ401" s="71"/>
      <c r="CK401" s="71"/>
      <c r="CL401" s="71"/>
      <c r="CM401" s="71"/>
      <c r="CN401" s="71"/>
      <c r="CO401" s="71"/>
      <c r="CP401" s="71"/>
      <c r="CQ401" s="71"/>
      <c r="CR401" s="71"/>
      <c r="CS401" s="71"/>
      <c r="CT401" s="71"/>
      <c r="CU401" s="71"/>
      <c r="CV401" s="71"/>
      <c r="CW401" s="71"/>
      <c r="CX401" s="71"/>
      <c r="CY401" s="71"/>
      <c r="CZ401" s="71"/>
      <c r="DA401" s="71"/>
      <c r="DB401" s="71"/>
      <c r="DC401" s="71"/>
      <c r="DD401" s="71"/>
      <c r="DE401" s="71"/>
      <c r="DF401" s="71"/>
      <c r="DG401" s="71"/>
      <c r="DH401" s="71"/>
      <c r="DI401" s="71"/>
      <c r="DJ401" s="71"/>
      <c r="DK401" s="71"/>
      <c r="DL401" s="71"/>
      <c r="DM401" s="71"/>
      <c r="DN401" s="71"/>
      <c r="DO401" s="71"/>
      <c r="DP401" s="71"/>
      <c r="DQ401" s="71"/>
      <c r="DR401" s="71"/>
      <c r="DS401" s="71"/>
      <c r="DT401" s="71"/>
      <c r="DU401" s="71"/>
      <c r="DV401" s="71"/>
      <c r="DW401" s="71"/>
      <c r="DX401" s="71"/>
      <c r="DY401" s="71"/>
      <c r="DZ401" s="71"/>
      <c r="EA401" s="71"/>
      <c r="EB401" s="71"/>
      <c r="EC401" s="71"/>
      <c r="ED401" s="71"/>
      <c r="EE401" s="71"/>
      <c r="EF401" s="71"/>
      <c r="EG401" s="71"/>
      <c r="EH401" s="71"/>
      <c r="EI401" s="71"/>
      <c r="EJ401" s="71"/>
      <c r="EK401" s="71"/>
      <c r="EL401" s="71"/>
      <c r="EM401" s="71"/>
      <c r="EN401" s="71"/>
    </row>
    <row r="402" spans="13:144" s="67" customFormat="1" ht="14.25" customHeight="1" x14ac:dyDescent="0.2">
      <c r="M402" s="66"/>
      <c r="N402" s="66"/>
      <c r="AD402" s="68"/>
      <c r="AE402" s="68"/>
      <c r="AF402" s="66"/>
      <c r="AG402" s="66"/>
      <c r="AO402" s="171"/>
      <c r="AP402" s="171"/>
      <c r="AQ402" s="171"/>
      <c r="AR402" s="69"/>
      <c r="AS402" s="70"/>
      <c r="AT402" s="70"/>
      <c r="AU402" s="70"/>
      <c r="AV402" s="70"/>
      <c r="AW402" s="70"/>
      <c r="AX402" s="70"/>
      <c r="AY402" s="70"/>
      <c r="AZ402" s="70"/>
      <c r="BA402" s="70"/>
      <c r="BD402" s="94"/>
      <c r="BE402" s="94"/>
      <c r="BF402" s="95"/>
      <c r="BG402" s="7"/>
      <c r="BH402" s="1"/>
      <c r="BI402" s="1"/>
      <c r="BJ402" s="7"/>
      <c r="BK402" s="7"/>
      <c r="CB402" s="66"/>
      <c r="CC402" s="71"/>
      <c r="CD402" s="71"/>
      <c r="CE402" s="71"/>
      <c r="CF402" s="71"/>
      <c r="CG402" s="71"/>
      <c r="CH402" s="71"/>
      <c r="CI402" s="71"/>
      <c r="CJ402" s="71"/>
      <c r="CK402" s="71"/>
      <c r="CL402" s="71"/>
      <c r="CM402" s="71"/>
      <c r="CN402" s="71"/>
      <c r="CO402" s="71"/>
      <c r="CP402" s="71"/>
      <c r="CQ402" s="71"/>
      <c r="CR402" s="71"/>
      <c r="CS402" s="71"/>
      <c r="CT402" s="71"/>
      <c r="CU402" s="71"/>
      <c r="CV402" s="71"/>
      <c r="CW402" s="71"/>
      <c r="CX402" s="71"/>
      <c r="CY402" s="71"/>
      <c r="CZ402" s="71"/>
      <c r="DA402" s="71"/>
      <c r="DB402" s="71"/>
      <c r="DC402" s="71"/>
      <c r="DD402" s="71"/>
      <c r="DE402" s="71"/>
      <c r="DF402" s="71"/>
      <c r="DG402" s="71"/>
      <c r="DH402" s="71"/>
      <c r="DI402" s="71"/>
      <c r="DJ402" s="71"/>
      <c r="DK402" s="71"/>
      <c r="DL402" s="71"/>
      <c r="DM402" s="71"/>
      <c r="DN402" s="71"/>
      <c r="DO402" s="71"/>
      <c r="DP402" s="71"/>
      <c r="DQ402" s="71"/>
      <c r="DR402" s="71"/>
      <c r="DS402" s="71"/>
      <c r="DT402" s="71"/>
      <c r="DU402" s="71"/>
      <c r="DV402" s="71"/>
      <c r="DW402" s="71"/>
      <c r="DX402" s="71"/>
      <c r="DY402" s="71"/>
      <c r="DZ402" s="71"/>
      <c r="EA402" s="71"/>
      <c r="EB402" s="71"/>
      <c r="EC402" s="71"/>
      <c r="ED402" s="71"/>
      <c r="EE402" s="71"/>
      <c r="EF402" s="71"/>
      <c r="EG402" s="71"/>
      <c r="EH402" s="71"/>
      <c r="EI402" s="71"/>
      <c r="EJ402" s="71"/>
      <c r="EK402" s="71"/>
      <c r="EL402" s="71"/>
      <c r="EM402" s="71"/>
      <c r="EN402" s="71"/>
    </row>
    <row r="403" spans="13:144" s="67" customFormat="1" ht="14.25" customHeight="1" x14ac:dyDescent="0.2">
      <c r="M403" s="66"/>
      <c r="N403" s="66"/>
      <c r="AD403" s="68"/>
      <c r="AE403" s="68"/>
      <c r="AF403" s="66"/>
      <c r="AG403" s="66"/>
      <c r="AO403" s="171"/>
      <c r="AP403" s="171"/>
      <c r="AQ403" s="171"/>
      <c r="AR403" s="69"/>
      <c r="AS403" s="70"/>
      <c r="AT403" s="70"/>
      <c r="AU403" s="70"/>
      <c r="AV403" s="70"/>
      <c r="AW403" s="70"/>
      <c r="AX403" s="70"/>
      <c r="AY403" s="70"/>
      <c r="AZ403" s="70"/>
      <c r="BA403" s="70"/>
      <c r="BD403" s="94"/>
      <c r="BE403" s="94"/>
      <c r="BF403" s="95"/>
      <c r="BG403" s="7"/>
      <c r="BH403" s="1"/>
      <c r="BI403" s="1"/>
      <c r="BJ403" s="7"/>
      <c r="BK403" s="7"/>
      <c r="CB403" s="66"/>
      <c r="CC403" s="71"/>
      <c r="CD403" s="71"/>
      <c r="CE403" s="71"/>
      <c r="CF403" s="71"/>
      <c r="CG403" s="71"/>
      <c r="CH403" s="71"/>
      <c r="CI403" s="71"/>
      <c r="CJ403" s="71"/>
      <c r="CK403" s="71"/>
      <c r="CL403" s="71"/>
      <c r="CM403" s="71"/>
      <c r="CN403" s="71"/>
      <c r="CO403" s="71"/>
      <c r="CP403" s="71"/>
      <c r="CQ403" s="71"/>
      <c r="CR403" s="71"/>
      <c r="CS403" s="71"/>
      <c r="CT403" s="71"/>
      <c r="CU403" s="71"/>
      <c r="CV403" s="71"/>
      <c r="CW403" s="71"/>
      <c r="CX403" s="71"/>
      <c r="CY403" s="71"/>
      <c r="CZ403" s="71"/>
      <c r="DA403" s="71"/>
      <c r="DB403" s="71"/>
      <c r="DC403" s="71"/>
      <c r="DD403" s="71"/>
      <c r="DE403" s="71"/>
      <c r="DF403" s="71"/>
      <c r="DG403" s="71"/>
      <c r="DH403" s="71"/>
      <c r="DI403" s="71"/>
      <c r="DJ403" s="71"/>
      <c r="DK403" s="71"/>
      <c r="DL403" s="71"/>
      <c r="DM403" s="71"/>
      <c r="DN403" s="71"/>
      <c r="DO403" s="71"/>
      <c r="DP403" s="71"/>
      <c r="DQ403" s="71"/>
      <c r="DR403" s="71"/>
      <c r="DS403" s="71"/>
      <c r="DT403" s="71"/>
      <c r="DU403" s="71"/>
      <c r="DV403" s="71"/>
      <c r="DW403" s="71"/>
      <c r="DX403" s="71"/>
      <c r="DY403" s="71"/>
      <c r="DZ403" s="71"/>
      <c r="EA403" s="71"/>
      <c r="EB403" s="71"/>
      <c r="EC403" s="71"/>
      <c r="ED403" s="71"/>
      <c r="EE403" s="71"/>
      <c r="EF403" s="71"/>
      <c r="EG403" s="71"/>
      <c r="EH403" s="71"/>
      <c r="EI403" s="71"/>
      <c r="EJ403" s="71"/>
      <c r="EK403" s="71"/>
      <c r="EL403" s="71"/>
      <c r="EM403" s="71"/>
      <c r="EN403" s="71"/>
    </row>
    <row r="404" spans="13:144" s="67" customFormat="1" ht="14.25" customHeight="1" x14ac:dyDescent="0.2">
      <c r="M404" s="66"/>
      <c r="N404" s="66"/>
      <c r="AD404" s="68"/>
      <c r="AE404" s="68"/>
      <c r="AF404" s="66"/>
      <c r="AG404" s="66"/>
      <c r="AO404" s="171"/>
      <c r="AP404" s="171"/>
      <c r="AQ404" s="171"/>
      <c r="AR404" s="69"/>
      <c r="AS404" s="70"/>
      <c r="AT404" s="70"/>
      <c r="AU404" s="70"/>
      <c r="AV404" s="70"/>
      <c r="AW404" s="70"/>
      <c r="AX404" s="70"/>
      <c r="AY404" s="70"/>
      <c r="AZ404" s="70"/>
      <c r="BA404" s="70"/>
      <c r="BD404" s="94"/>
      <c r="BE404" s="94"/>
      <c r="BF404" s="95"/>
      <c r="BG404" s="7"/>
      <c r="BH404" s="1"/>
      <c r="BI404" s="1"/>
      <c r="BJ404" s="7"/>
      <c r="BK404" s="7"/>
      <c r="CB404" s="66"/>
      <c r="CC404" s="71"/>
      <c r="CD404" s="71"/>
      <c r="CE404" s="71"/>
      <c r="CF404" s="71"/>
      <c r="CG404" s="71"/>
      <c r="CH404" s="71"/>
      <c r="CI404" s="71"/>
      <c r="CJ404" s="71"/>
      <c r="CK404" s="71"/>
      <c r="CL404" s="71"/>
      <c r="CM404" s="71"/>
      <c r="CN404" s="71"/>
      <c r="CO404" s="71"/>
      <c r="CP404" s="71"/>
      <c r="CQ404" s="71"/>
      <c r="CR404" s="71"/>
      <c r="CS404" s="71"/>
      <c r="CT404" s="71"/>
      <c r="CU404" s="71"/>
      <c r="CV404" s="71"/>
      <c r="CW404" s="71"/>
      <c r="CX404" s="71"/>
      <c r="CY404" s="71"/>
      <c r="CZ404" s="71"/>
      <c r="DA404" s="71"/>
      <c r="DB404" s="71"/>
      <c r="DC404" s="71"/>
      <c r="DD404" s="71"/>
      <c r="DE404" s="71"/>
      <c r="DF404" s="71"/>
      <c r="DG404" s="71"/>
      <c r="DH404" s="71"/>
      <c r="DI404" s="71"/>
      <c r="DJ404" s="71"/>
      <c r="DK404" s="71"/>
      <c r="DL404" s="71"/>
      <c r="DM404" s="71"/>
      <c r="DN404" s="71"/>
      <c r="DO404" s="71"/>
      <c r="DP404" s="71"/>
      <c r="DQ404" s="71"/>
      <c r="DR404" s="71"/>
      <c r="DS404" s="71"/>
      <c r="DT404" s="71"/>
      <c r="DU404" s="71"/>
      <c r="DV404" s="71"/>
      <c r="DW404" s="71"/>
      <c r="DX404" s="71"/>
      <c r="DY404" s="71"/>
      <c r="DZ404" s="71"/>
      <c r="EA404" s="71"/>
      <c r="EB404" s="71"/>
      <c r="EC404" s="71"/>
      <c r="ED404" s="71"/>
      <c r="EE404" s="71"/>
      <c r="EF404" s="71"/>
      <c r="EG404" s="71"/>
      <c r="EH404" s="71"/>
      <c r="EI404" s="71"/>
      <c r="EJ404" s="71"/>
      <c r="EK404" s="71"/>
      <c r="EL404" s="71"/>
      <c r="EM404" s="71"/>
      <c r="EN404" s="71"/>
    </row>
    <row r="405" spans="13:144" s="67" customFormat="1" ht="14.25" customHeight="1" x14ac:dyDescent="0.2">
      <c r="M405" s="66"/>
      <c r="N405" s="66"/>
      <c r="AD405" s="68"/>
      <c r="AE405" s="68"/>
      <c r="AF405" s="66"/>
      <c r="AG405" s="66"/>
      <c r="AO405" s="171"/>
      <c r="AP405" s="171"/>
      <c r="AQ405" s="171"/>
      <c r="AR405" s="69"/>
      <c r="AS405" s="70"/>
      <c r="AT405" s="70"/>
      <c r="AU405" s="70"/>
      <c r="AV405" s="70"/>
      <c r="AW405" s="70"/>
      <c r="AX405" s="70"/>
      <c r="AY405" s="70"/>
      <c r="AZ405" s="70"/>
      <c r="BA405" s="70"/>
      <c r="BD405" s="94"/>
      <c r="BE405" s="94"/>
      <c r="BF405" s="95"/>
      <c r="BG405" s="7"/>
      <c r="BH405" s="1"/>
      <c r="BI405" s="1"/>
      <c r="BJ405" s="7"/>
      <c r="BK405" s="7"/>
      <c r="CB405" s="66"/>
      <c r="CC405" s="71"/>
      <c r="CD405" s="71"/>
      <c r="CE405" s="71"/>
      <c r="CF405" s="71"/>
      <c r="CG405" s="71"/>
      <c r="CH405" s="71"/>
      <c r="CI405" s="71"/>
      <c r="CJ405" s="71"/>
      <c r="CK405" s="71"/>
      <c r="CL405" s="71"/>
      <c r="CM405" s="71"/>
      <c r="CN405" s="71"/>
      <c r="CO405" s="71"/>
      <c r="CP405" s="71"/>
      <c r="CQ405" s="71"/>
      <c r="CR405" s="71"/>
      <c r="CS405" s="71"/>
      <c r="CT405" s="71"/>
      <c r="CU405" s="71"/>
      <c r="CV405" s="71"/>
      <c r="CW405" s="71"/>
      <c r="CX405" s="71"/>
      <c r="CY405" s="71"/>
      <c r="CZ405" s="71"/>
      <c r="DA405" s="71"/>
      <c r="DB405" s="71"/>
      <c r="DC405" s="71"/>
      <c r="DD405" s="71"/>
      <c r="DE405" s="71"/>
      <c r="DF405" s="71"/>
      <c r="DG405" s="71"/>
      <c r="DH405" s="71"/>
      <c r="DI405" s="71"/>
      <c r="DJ405" s="71"/>
      <c r="DK405" s="71"/>
      <c r="DL405" s="71"/>
      <c r="DM405" s="71"/>
      <c r="DN405" s="71"/>
      <c r="DO405" s="71"/>
      <c r="DP405" s="71"/>
      <c r="DQ405" s="71"/>
      <c r="DR405" s="71"/>
      <c r="DS405" s="71"/>
      <c r="DT405" s="71"/>
      <c r="DU405" s="71"/>
      <c r="DV405" s="71"/>
      <c r="DW405" s="71"/>
      <c r="DX405" s="71"/>
      <c r="DY405" s="71"/>
      <c r="DZ405" s="71"/>
      <c r="EA405" s="71"/>
      <c r="EB405" s="71"/>
      <c r="EC405" s="71"/>
      <c r="ED405" s="71"/>
      <c r="EE405" s="71"/>
      <c r="EF405" s="71"/>
      <c r="EG405" s="71"/>
      <c r="EH405" s="71"/>
      <c r="EI405" s="71"/>
      <c r="EJ405" s="71"/>
      <c r="EK405" s="71"/>
      <c r="EL405" s="71"/>
      <c r="EM405" s="71"/>
      <c r="EN405" s="71"/>
    </row>
    <row r="406" spans="13:144" s="67" customFormat="1" ht="14.25" customHeight="1" x14ac:dyDescent="0.2">
      <c r="M406" s="66"/>
      <c r="N406" s="66"/>
      <c r="AD406" s="68"/>
      <c r="AE406" s="68"/>
      <c r="AF406" s="66"/>
      <c r="AG406" s="66"/>
      <c r="AO406" s="171"/>
      <c r="AP406" s="171"/>
      <c r="AQ406" s="171"/>
      <c r="AR406" s="69"/>
      <c r="AS406" s="70"/>
      <c r="AT406" s="70"/>
      <c r="AU406" s="70"/>
      <c r="AV406" s="70"/>
      <c r="AW406" s="70"/>
      <c r="AX406" s="70"/>
      <c r="AY406" s="70"/>
      <c r="AZ406" s="70"/>
      <c r="BA406" s="70"/>
      <c r="BD406" s="94"/>
      <c r="BE406" s="94"/>
      <c r="BF406" s="95"/>
      <c r="BG406" s="7"/>
      <c r="BH406" s="1"/>
      <c r="BI406" s="1"/>
      <c r="BJ406" s="7"/>
      <c r="BK406" s="7"/>
      <c r="CB406" s="66"/>
      <c r="CC406" s="71"/>
      <c r="CD406" s="71"/>
      <c r="CE406" s="71"/>
      <c r="CF406" s="71"/>
      <c r="CG406" s="71"/>
      <c r="CH406" s="71"/>
      <c r="CI406" s="71"/>
      <c r="CJ406" s="71"/>
      <c r="CK406" s="71"/>
      <c r="CL406" s="71"/>
      <c r="CM406" s="71"/>
      <c r="CN406" s="71"/>
      <c r="CO406" s="71"/>
      <c r="CP406" s="71"/>
      <c r="CQ406" s="71"/>
      <c r="CR406" s="71"/>
      <c r="CS406" s="71"/>
      <c r="CT406" s="71"/>
      <c r="CU406" s="71"/>
      <c r="CV406" s="71"/>
      <c r="CW406" s="71"/>
      <c r="CX406" s="71"/>
      <c r="CY406" s="71"/>
      <c r="CZ406" s="71"/>
      <c r="DA406" s="71"/>
      <c r="DB406" s="71"/>
      <c r="DC406" s="71"/>
      <c r="DD406" s="71"/>
      <c r="DE406" s="71"/>
      <c r="DF406" s="71"/>
      <c r="DG406" s="71"/>
      <c r="DH406" s="71"/>
      <c r="DI406" s="71"/>
      <c r="DJ406" s="71"/>
      <c r="DK406" s="71"/>
      <c r="DL406" s="71"/>
      <c r="DM406" s="71"/>
      <c r="DN406" s="71"/>
      <c r="DO406" s="71"/>
      <c r="DP406" s="71"/>
      <c r="DQ406" s="71"/>
      <c r="DR406" s="71"/>
      <c r="DS406" s="71"/>
      <c r="DT406" s="71"/>
      <c r="DU406" s="71"/>
      <c r="DV406" s="71"/>
      <c r="DW406" s="71"/>
      <c r="DX406" s="71"/>
      <c r="DY406" s="71"/>
      <c r="DZ406" s="71"/>
      <c r="EA406" s="71"/>
      <c r="EB406" s="71"/>
      <c r="EC406" s="71"/>
      <c r="ED406" s="71"/>
      <c r="EE406" s="71"/>
      <c r="EF406" s="71"/>
      <c r="EG406" s="71"/>
      <c r="EH406" s="71"/>
      <c r="EI406" s="71"/>
      <c r="EJ406" s="71"/>
      <c r="EK406" s="71"/>
      <c r="EL406" s="71"/>
      <c r="EM406" s="71"/>
      <c r="EN406" s="71"/>
    </row>
    <row r="407" spans="13:144" s="67" customFormat="1" ht="14.25" customHeight="1" x14ac:dyDescent="0.2">
      <c r="M407" s="66"/>
      <c r="N407" s="66"/>
      <c r="AD407" s="68"/>
      <c r="AE407" s="68"/>
      <c r="AF407" s="66"/>
      <c r="AG407" s="66"/>
      <c r="AO407" s="171"/>
      <c r="AP407" s="171"/>
      <c r="AQ407" s="171"/>
      <c r="AR407" s="69"/>
      <c r="AS407" s="70"/>
      <c r="AT407" s="70"/>
      <c r="AU407" s="70"/>
      <c r="AV407" s="70"/>
      <c r="AW407" s="70"/>
      <c r="AX407" s="70"/>
      <c r="AY407" s="70"/>
      <c r="AZ407" s="70"/>
      <c r="BA407" s="70"/>
      <c r="BD407" s="94"/>
      <c r="BE407" s="94"/>
      <c r="BF407" s="95"/>
      <c r="BG407" s="7"/>
      <c r="BH407" s="1"/>
      <c r="BI407" s="1"/>
      <c r="BJ407" s="7"/>
      <c r="BK407" s="7"/>
      <c r="CB407" s="66"/>
      <c r="CC407" s="71"/>
      <c r="CD407" s="71"/>
      <c r="CE407" s="71"/>
      <c r="CF407" s="71"/>
      <c r="CG407" s="71"/>
      <c r="CH407" s="71"/>
      <c r="CI407" s="71"/>
      <c r="CJ407" s="71"/>
      <c r="CK407" s="71"/>
      <c r="CL407" s="71"/>
      <c r="CM407" s="71"/>
      <c r="CN407" s="71"/>
      <c r="CO407" s="71"/>
      <c r="CP407" s="71"/>
      <c r="CQ407" s="71"/>
      <c r="CR407" s="71"/>
      <c r="CS407" s="71"/>
      <c r="CT407" s="71"/>
      <c r="CU407" s="71"/>
      <c r="CV407" s="71"/>
      <c r="CW407" s="71"/>
      <c r="CX407" s="71"/>
      <c r="CY407" s="71"/>
      <c r="CZ407" s="71"/>
      <c r="DA407" s="71"/>
      <c r="DB407" s="71"/>
      <c r="DC407" s="71"/>
      <c r="DD407" s="71"/>
      <c r="DE407" s="71"/>
      <c r="DF407" s="71"/>
      <c r="DG407" s="71"/>
      <c r="DH407" s="71"/>
      <c r="DI407" s="71"/>
      <c r="DJ407" s="71"/>
      <c r="DK407" s="71"/>
      <c r="DL407" s="71"/>
      <c r="DM407" s="71"/>
      <c r="DN407" s="71"/>
      <c r="DO407" s="71"/>
      <c r="DP407" s="71"/>
      <c r="DQ407" s="71"/>
      <c r="DR407" s="71"/>
      <c r="DS407" s="71"/>
      <c r="DT407" s="71"/>
      <c r="DU407" s="71"/>
      <c r="DV407" s="71"/>
      <c r="DW407" s="71"/>
      <c r="DX407" s="71"/>
      <c r="DY407" s="71"/>
      <c r="DZ407" s="71"/>
      <c r="EA407" s="71"/>
      <c r="EB407" s="71"/>
      <c r="EC407" s="71"/>
      <c r="ED407" s="71"/>
      <c r="EE407" s="71"/>
      <c r="EF407" s="71"/>
      <c r="EG407" s="71"/>
      <c r="EH407" s="71"/>
      <c r="EI407" s="71"/>
      <c r="EJ407" s="71"/>
      <c r="EK407" s="71"/>
      <c r="EL407" s="71"/>
      <c r="EM407" s="71"/>
      <c r="EN407" s="71"/>
    </row>
    <row r="408" spans="13:144" s="67" customFormat="1" ht="14.25" customHeight="1" x14ac:dyDescent="0.2">
      <c r="M408" s="66"/>
      <c r="N408" s="66"/>
      <c r="AD408" s="68"/>
      <c r="AE408" s="68"/>
      <c r="AF408" s="66"/>
      <c r="AG408" s="66"/>
      <c r="AO408" s="171"/>
      <c r="AP408" s="171"/>
      <c r="AQ408" s="171"/>
      <c r="AR408" s="69"/>
      <c r="AS408" s="70"/>
      <c r="AT408" s="70"/>
      <c r="AU408" s="70"/>
      <c r="AV408" s="70"/>
      <c r="AW408" s="70"/>
      <c r="AX408" s="70"/>
      <c r="AY408" s="70"/>
      <c r="AZ408" s="70"/>
      <c r="BA408" s="70"/>
      <c r="BD408" s="94"/>
      <c r="BE408" s="94"/>
      <c r="BF408" s="95"/>
      <c r="BG408" s="7"/>
      <c r="BH408" s="1"/>
      <c r="BI408" s="1"/>
      <c r="BJ408" s="7"/>
      <c r="BK408" s="7"/>
      <c r="CB408" s="66"/>
      <c r="CC408" s="71"/>
      <c r="CD408" s="71"/>
      <c r="CE408" s="71"/>
      <c r="CF408" s="71"/>
      <c r="CG408" s="71"/>
      <c r="CH408" s="71"/>
      <c r="CI408" s="71"/>
      <c r="CJ408" s="71"/>
      <c r="CK408" s="71"/>
      <c r="CL408" s="71"/>
      <c r="CM408" s="71"/>
      <c r="CN408" s="71"/>
      <c r="CO408" s="71"/>
      <c r="CP408" s="71"/>
      <c r="CQ408" s="71"/>
      <c r="CR408" s="71"/>
      <c r="CS408" s="71"/>
      <c r="CT408" s="71"/>
      <c r="CU408" s="71"/>
      <c r="CV408" s="71"/>
      <c r="CW408" s="71"/>
      <c r="CX408" s="71"/>
      <c r="CY408" s="71"/>
      <c r="CZ408" s="71"/>
      <c r="DA408" s="71"/>
      <c r="DB408" s="71"/>
      <c r="DC408" s="71"/>
      <c r="DD408" s="71"/>
      <c r="DE408" s="71"/>
      <c r="DF408" s="71"/>
      <c r="DG408" s="71"/>
      <c r="DH408" s="71"/>
      <c r="DI408" s="71"/>
      <c r="DJ408" s="71"/>
      <c r="DK408" s="71"/>
      <c r="DL408" s="71"/>
      <c r="DM408" s="71"/>
      <c r="DN408" s="71"/>
      <c r="DO408" s="71"/>
      <c r="DP408" s="71"/>
      <c r="DQ408" s="71"/>
      <c r="DR408" s="71"/>
      <c r="DS408" s="71"/>
      <c r="DT408" s="71"/>
      <c r="DU408" s="71"/>
      <c r="DV408" s="71"/>
      <c r="DW408" s="71"/>
      <c r="DX408" s="71"/>
      <c r="DY408" s="71"/>
      <c r="DZ408" s="71"/>
      <c r="EA408" s="71"/>
      <c r="EB408" s="71"/>
      <c r="EC408" s="71"/>
      <c r="ED408" s="71"/>
      <c r="EE408" s="71"/>
      <c r="EF408" s="71"/>
      <c r="EG408" s="71"/>
      <c r="EH408" s="71"/>
      <c r="EI408" s="71"/>
      <c r="EJ408" s="71"/>
      <c r="EK408" s="71"/>
      <c r="EL408" s="71"/>
      <c r="EM408" s="71"/>
      <c r="EN408" s="71"/>
    </row>
    <row r="409" spans="13:144" s="67" customFormat="1" ht="14.25" customHeight="1" x14ac:dyDescent="0.2">
      <c r="M409" s="66"/>
      <c r="N409" s="66"/>
      <c r="AD409" s="68"/>
      <c r="AE409" s="68"/>
      <c r="AF409" s="66"/>
      <c r="AG409" s="66"/>
      <c r="AO409" s="171"/>
      <c r="AP409" s="171"/>
      <c r="AQ409" s="171"/>
      <c r="AR409" s="69"/>
      <c r="AS409" s="70"/>
      <c r="AT409" s="70"/>
      <c r="AU409" s="70"/>
      <c r="AV409" s="70"/>
      <c r="AW409" s="70"/>
      <c r="AX409" s="70"/>
      <c r="AY409" s="70"/>
      <c r="AZ409" s="70"/>
      <c r="BA409" s="70"/>
      <c r="BD409" s="94"/>
      <c r="BE409" s="94"/>
      <c r="BF409" s="95"/>
      <c r="BG409" s="7"/>
      <c r="BH409" s="1"/>
      <c r="BI409" s="1"/>
      <c r="BJ409" s="7"/>
      <c r="BK409" s="7"/>
      <c r="CB409" s="66"/>
      <c r="CC409" s="71"/>
      <c r="CD409" s="71"/>
      <c r="CE409" s="71"/>
      <c r="CF409" s="71"/>
      <c r="CG409" s="71"/>
      <c r="CH409" s="71"/>
      <c r="CI409" s="71"/>
      <c r="CJ409" s="71"/>
      <c r="CK409" s="71"/>
      <c r="CL409" s="71"/>
      <c r="CM409" s="71"/>
      <c r="CN409" s="71"/>
      <c r="CO409" s="71"/>
      <c r="CP409" s="71"/>
      <c r="CQ409" s="71"/>
      <c r="CR409" s="71"/>
      <c r="CS409" s="71"/>
      <c r="CT409" s="71"/>
      <c r="CU409" s="71"/>
      <c r="CV409" s="71"/>
      <c r="CW409" s="71"/>
      <c r="CX409" s="71"/>
      <c r="CY409" s="71"/>
      <c r="CZ409" s="71"/>
      <c r="DA409" s="71"/>
      <c r="DB409" s="71"/>
      <c r="DC409" s="71"/>
      <c r="DD409" s="71"/>
      <c r="DE409" s="71"/>
      <c r="DF409" s="71"/>
      <c r="DG409" s="71"/>
      <c r="DH409" s="71"/>
      <c r="DI409" s="71"/>
      <c r="DJ409" s="71"/>
      <c r="DK409" s="71"/>
      <c r="DL409" s="71"/>
      <c r="DM409" s="71"/>
      <c r="DN409" s="71"/>
      <c r="DO409" s="71"/>
      <c r="DP409" s="71"/>
      <c r="DQ409" s="71"/>
      <c r="DR409" s="71"/>
      <c r="DS409" s="71"/>
      <c r="DT409" s="71"/>
      <c r="DU409" s="71"/>
      <c r="DV409" s="71"/>
      <c r="DW409" s="71"/>
      <c r="DX409" s="71"/>
      <c r="DY409" s="71"/>
      <c r="DZ409" s="71"/>
      <c r="EA409" s="71"/>
      <c r="EB409" s="71"/>
      <c r="EC409" s="71"/>
      <c r="ED409" s="71"/>
      <c r="EE409" s="71"/>
      <c r="EF409" s="71"/>
      <c r="EG409" s="71"/>
      <c r="EH409" s="71"/>
      <c r="EI409" s="71"/>
      <c r="EJ409" s="71"/>
      <c r="EK409" s="71"/>
      <c r="EL409" s="71"/>
      <c r="EM409" s="71"/>
      <c r="EN409" s="71"/>
    </row>
    <row r="410" spans="13:144" s="67" customFormat="1" ht="14.25" customHeight="1" x14ac:dyDescent="0.2">
      <c r="M410" s="66"/>
      <c r="N410" s="66"/>
      <c r="AD410" s="68"/>
      <c r="AE410" s="68"/>
      <c r="AF410" s="66"/>
      <c r="AG410" s="66"/>
      <c r="AO410" s="171"/>
      <c r="AP410" s="171"/>
      <c r="AQ410" s="171"/>
      <c r="AR410" s="69"/>
      <c r="AS410" s="70"/>
      <c r="AT410" s="70"/>
      <c r="AU410" s="70"/>
      <c r="AV410" s="70"/>
      <c r="AW410" s="70"/>
      <c r="AX410" s="70"/>
      <c r="AY410" s="70"/>
      <c r="AZ410" s="70"/>
      <c r="BA410" s="70"/>
      <c r="BD410" s="94"/>
      <c r="BE410" s="94"/>
      <c r="BF410" s="95"/>
      <c r="BG410" s="7"/>
      <c r="BH410" s="1"/>
      <c r="BI410" s="1"/>
      <c r="BJ410" s="7"/>
      <c r="BK410" s="7"/>
      <c r="CB410" s="66"/>
      <c r="CC410" s="71"/>
      <c r="CD410" s="71"/>
      <c r="CE410" s="71"/>
      <c r="CF410" s="71"/>
      <c r="CG410" s="71"/>
      <c r="CH410" s="71"/>
      <c r="CI410" s="71"/>
      <c r="CJ410" s="71"/>
      <c r="CK410" s="71"/>
      <c r="CL410" s="71"/>
      <c r="CM410" s="71"/>
      <c r="CN410" s="71"/>
      <c r="CO410" s="71"/>
      <c r="CP410" s="71"/>
      <c r="CQ410" s="71"/>
      <c r="CR410" s="71"/>
      <c r="CS410" s="71"/>
      <c r="CT410" s="71"/>
      <c r="CU410" s="71"/>
      <c r="CV410" s="71"/>
      <c r="CW410" s="71"/>
      <c r="CX410" s="71"/>
      <c r="CY410" s="71"/>
      <c r="CZ410" s="71"/>
      <c r="DA410" s="71"/>
      <c r="DB410" s="71"/>
      <c r="DC410" s="71"/>
      <c r="DD410" s="71"/>
      <c r="DE410" s="71"/>
      <c r="DF410" s="71"/>
      <c r="DG410" s="71"/>
      <c r="DH410" s="71"/>
      <c r="DI410" s="71"/>
      <c r="DJ410" s="71"/>
      <c r="DK410" s="71"/>
      <c r="DL410" s="71"/>
      <c r="DM410" s="71"/>
      <c r="DN410" s="71"/>
      <c r="DO410" s="71"/>
      <c r="DP410" s="71"/>
      <c r="DQ410" s="71"/>
      <c r="DR410" s="71"/>
      <c r="DS410" s="71"/>
      <c r="DT410" s="71"/>
      <c r="DU410" s="71"/>
      <c r="DV410" s="71"/>
      <c r="DW410" s="71"/>
      <c r="DX410" s="71"/>
      <c r="DY410" s="71"/>
      <c r="DZ410" s="71"/>
      <c r="EA410" s="71"/>
      <c r="EB410" s="71"/>
      <c r="EC410" s="71"/>
      <c r="ED410" s="71"/>
      <c r="EE410" s="71"/>
      <c r="EF410" s="71"/>
      <c r="EG410" s="71"/>
      <c r="EH410" s="71"/>
      <c r="EI410" s="71"/>
      <c r="EJ410" s="71"/>
      <c r="EK410" s="71"/>
      <c r="EL410" s="71"/>
      <c r="EM410" s="71"/>
      <c r="EN410" s="71"/>
    </row>
    <row r="411" spans="13:144" s="67" customFormat="1" ht="14.25" customHeight="1" x14ac:dyDescent="0.2">
      <c r="M411" s="66"/>
      <c r="N411" s="66"/>
      <c r="AD411" s="68"/>
      <c r="AE411" s="68"/>
      <c r="AF411" s="66"/>
      <c r="AG411" s="66"/>
      <c r="AO411" s="171"/>
      <c r="AP411" s="171"/>
      <c r="AQ411" s="171"/>
      <c r="AR411" s="69"/>
      <c r="AS411" s="70"/>
      <c r="AT411" s="70"/>
      <c r="AU411" s="70"/>
      <c r="AV411" s="70"/>
      <c r="AW411" s="70"/>
      <c r="AX411" s="70"/>
      <c r="AY411" s="70"/>
      <c r="AZ411" s="70"/>
      <c r="BA411" s="70"/>
      <c r="BD411" s="94"/>
      <c r="BE411" s="94"/>
      <c r="BF411" s="95"/>
      <c r="BG411" s="7"/>
      <c r="BH411" s="1"/>
      <c r="BI411" s="1"/>
      <c r="BJ411" s="7"/>
      <c r="BK411" s="7"/>
      <c r="CB411" s="66"/>
      <c r="CC411" s="71"/>
      <c r="CD411" s="71"/>
      <c r="CE411" s="71"/>
      <c r="CF411" s="71"/>
      <c r="CG411" s="71"/>
      <c r="CH411" s="71"/>
      <c r="CI411" s="71"/>
      <c r="CJ411" s="71"/>
      <c r="CK411" s="71"/>
      <c r="CL411" s="71"/>
      <c r="CM411" s="71"/>
      <c r="CN411" s="71"/>
      <c r="CO411" s="71"/>
      <c r="CP411" s="71"/>
      <c r="CQ411" s="71"/>
      <c r="CR411" s="71"/>
      <c r="CS411" s="71"/>
      <c r="CT411" s="71"/>
      <c r="CU411" s="71"/>
      <c r="CV411" s="71"/>
      <c r="CW411" s="71"/>
      <c r="CX411" s="71"/>
      <c r="CY411" s="71"/>
      <c r="CZ411" s="71"/>
      <c r="DA411" s="71"/>
      <c r="DB411" s="71"/>
      <c r="DC411" s="71"/>
      <c r="DD411" s="71"/>
      <c r="DE411" s="71"/>
      <c r="DF411" s="71"/>
      <c r="DG411" s="71"/>
      <c r="DH411" s="71"/>
      <c r="DI411" s="71"/>
      <c r="DJ411" s="71"/>
      <c r="DK411" s="71"/>
      <c r="DL411" s="71"/>
      <c r="DM411" s="71"/>
      <c r="DN411" s="71"/>
      <c r="DO411" s="71"/>
      <c r="DP411" s="71"/>
      <c r="DQ411" s="71"/>
      <c r="DR411" s="71"/>
      <c r="DS411" s="71"/>
      <c r="DT411" s="71"/>
      <c r="DU411" s="71"/>
      <c r="DV411" s="71"/>
      <c r="DW411" s="71"/>
      <c r="DX411" s="71"/>
      <c r="DY411" s="71"/>
      <c r="DZ411" s="71"/>
      <c r="EA411" s="71"/>
      <c r="EB411" s="71"/>
      <c r="EC411" s="71"/>
      <c r="ED411" s="71"/>
      <c r="EE411" s="71"/>
      <c r="EF411" s="71"/>
      <c r="EG411" s="71"/>
      <c r="EH411" s="71"/>
      <c r="EI411" s="71"/>
      <c r="EJ411" s="71"/>
      <c r="EK411" s="71"/>
      <c r="EL411" s="71"/>
      <c r="EM411" s="71"/>
      <c r="EN411" s="71"/>
    </row>
    <row r="412" spans="13:144" s="67" customFormat="1" ht="14.25" customHeight="1" x14ac:dyDescent="0.2">
      <c r="M412" s="66"/>
      <c r="N412" s="66"/>
      <c r="AD412" s="68"/>
      <c r="AE412" s="68"/>
      <c r="AF412" s="66"/>
      <c r="AG412" s="66"/>
      <c r="AO412" s="171"/>
      <c r="AP412" s="171"/>
      <c r="AQ412" s="171"/>
      <c r="AR412" s="69"/>
      <c r="AS412" s="70"/>
      <c r="AT412" s="70"/>
      <c r="AU412" s="70"/>
      <c r="AV412" s="70"/>
      <c r="AW412" s="70"/>
      <c r="AX412" s="70"/>
      <c r="AY412" s="70"/>
      <c r="AZ412" s="70"/>
      <c r="BA412" s="70"/>
      <c r="BD412" s="94"/>
      <c r="BE412" s="94"/>
      <c r="BF412" s="95"/>
      <c r="BG412" s="7"/>
      <c r="BH412" s="1"/>
      <c r="BI412" s="1"/>
      <c r="BJ412" s="7"/>
      <c r="BK412" s="7"/>
      <c r="CB412" s="66"/>
      <c r="CC412" s="71"/>
      <c r="CD412" s="71"/>
      <c r="CE412" s="71"/>
      <c r="CF412" s="71"/>
      <c r="CG412" s="71"/>
      <c r="CH412" s="71"/>
      <c r="CI412" s="71"/>
      <c r="CJ412" s="71"/>
      <c r="CK412" s="71"/>
      <c r="CL412" s="71"/>
      <c r="CM412" s="71"/>
      <c r="CN412" s="71"/>
      <c r="CO412" s="71"/>
      <c r="CP412" s="71"/>
      <c r="CQ412" s="71"/>
      <c r="CR412" s="71"/>
      <c r="CS412" s="71"/>
      <c r="CT412" s="71"/>
      <c r="CU412" s="71"/>
      <c r="CV412" s="71"/>
      <c r="CW412" s="71"/>
      <c r="CX412" s="71"/>
      <c r="CY412" s="71"/>
      <c r="CZ412" s="71"/>
      <c r="DA412" s="71"/>
      <c r="DB412" s="71"/>
      <c r="DC412" s="71"/>
      <c r="DD412" s="71"/>
      <c r="DE412" s="71"/>
      <c r="DF412" s="71"/>
      <c r="DG412" s="71"/>
      <c r="DH412" s="71"/>
      <c r="DI412" s="71"/>
      <c r="DJ412" s="71"/>
      <c r="DK412" s="71"/>
      <c r="DL412" s="71"/>
      <c r="DM412" s="71"/>
      <c r="DN412" s="71"/>
      <c r="DO412" s="71"/>
      <c r="DP412" s="71"/>
      <c r="DQ412" s="71"/>
      <c r="DR412" s="71"/>
      <c r="DS412" s="71"/>
      <c r="DT412" s="71"/>
      <c r="DU412" s="71"/>
      <c r="DV412" s="71"/>
      <c r="DW412" s="71"/>
      <c r="DX412" s="71"/>
      <c r="DY412" s="71"/>
      <c r="DZ412" s="71"/>
      <c r="EA412" s="71"/>
      <c r="EB412" s="71"/>
      <c r="EC412" s="71"/>
      <c r="ED412" s="71"/>
      <c r="EE412" s="71"/>
      <c r="EF412" s="71"/>
      <c r="EG412" s="71"/>
      <c r="EH412" s="71"/>
      <c r="EI412" s="71"/>
      <c r="EJ412" s="71"/>
      <c r="EK412" s="71"/>
      <c r="EL412" s="71"/>
      <c r="EM412" s="71"/>
      <c r="EN412" s="71"/>
    </row>
    <row r="413" spans="13:144" s="67" customFormat="1" ht="14.25" customHeight="1" x14ac:dyDescent="0.2">
      <c r="M413" s="66"/>
      <c r="N413" s="66"/>
      <c r="AD413" s="68"/>
      <c r="AE413" s="68"/>
      <c r="AF413" s="66"/>
      <c r="AG413" s="66"/>
      <c r="AO413" s="171"/>
      <c r="AP413" s="171"/>
      <c r="AQ413" s="171"/>
      <c r="AR413" s="69"/>
      <c r="AS413" s="70"/>
      <c r="AT413" s="70"/>
      <c r="AU413" s="70"/>
      <c r="AV413" s="70"/>
      <c r="AW413" s="70"/>
      <c r="AX413" s="70"/>
      <c r="AY413" s="70"/>
      <c r="AZ413" s="70"/>
      <c r="BA413" s="70"/>
      <c r="BD413" s="94"/>
      <c r="BE413" s="94"/>
      <c r="BF413" s="95"/>
      <c r="BG413" s="7"/>
      <c r="BH413" s="1"/>
      <c r="BI413" s="1"/>
      <c r="BJ413" s="7"/>
      <c r="BK413" s="7"/>
      <c r="CB413" s="66"/>
      <c r="CC413" s="71"/>
      <c r="CD413" s="71"/>
      <c r="CE413" s="71"/>
      <c r="CF413" s="71"/>
      <c r="CG413" s="71"/>
      <c r="CH413" s="71"/>
      <c r="CI413" s="71"/>
      <c r="CJ413" s="71"/>
      <c r="CK413" s="71"/>
      <c r="CL413" s="71"/>
      <c r="CM413" s="71"/>
      <c r="CN413" s="71"/>
      <c r="CO413" s="71"/>
      <c r="CP413" s="71"/>
      <c r="CQ413" s="71"/>
      <c r="CR413" s="71"/>
      <c r="CS413" s="71"/>
      <c r="CT413" s="71"/>
      <c r="CU413" s="71"/>
      <c r="CV413" s="71"/>
      <c r="CW413" s="71"/>
      <c r="CX413" s="71"/>
      <c r="CY413" s="71"/>
      <c r="CZ413" s="71"/>
      <c r="DA413" s="71"/>
      <c r="DB413" s="71"/>
      <c r="DC413" s="71"/>
      <c r="DD413" s="71"/>
      <c r="DE413" s="71"/>
      <c r="DF413" s="71"/>
      <c r="DG413" s="71"/>
      <c r="DH413" s="71"/>
      <c r="DI413" s="71"/>
      <c r="DJ413" s="71"/>
      <c r="DK413" s="71"/>
      <c r="DL413" s="71"/>
      <c r="DM413" s="71"/>
      <c r="DN413" s="71"/>
      <c r="DO413" s="71"/>
      <c r="DP413" s="71"/>
      <c r="DQ413" s="71"/>
      <c r="DR413" s="71"/>
      <c r="DS413" s="71"/>
      <c r="DT413" s="71"/>
      <c r="DU413" s="71"/>
      <c r="DV413" s="71"/>
      <c r="DW413" s="71"/>
      <c r="DX413" s="71"/>
      <c r="DY413" s="71"/>
      <c r="DZ413" s="71"/>
      <c r="EA413" s="71"/>
      <c r="EB413" s="71"/>
      <c r="EC413" s="71"/>
      <c r="ED413" s="71"/>
      <c r="EE413" s="71"/>
      <c r="EF413" s="71"/>
      <c r="EG413" s="71"/>
      <c r="EH413" s="71"/>
      <c r="EI413" s="71"/>
      <c r="EJ413" s="71"/>
      <c r="EK413" s="71"/>
      <c r="EL413" s="71"/>
      <c r="EM413" s="71"/>
      <c r="EN413" s="71"/>
    </row>
    <row r="414" spans="13:144" s="67" customFormat="1" ht="14.25" customHeight="1" x14ac:dyDescent="0.2">
      <c r="M414" s="66"/>
      <c r="N414" s="66"/>
      <c r="AD414" s="68"/>
      <c r="AE414" s="68"/>
      <c r="AF414" s="66"/>
      <c r="AG414" s="66"/>
      <c r="AO414" s="171"/>
      <c r="AP414" s="171"/>
      <c r="AQ414" s="171"/>
      <c r="AR414" s="69"/>
      <c r="AS414" s="70"/>
      <c r="AT414" s="70"/>
      <c r="AU414" s="70"/>
      <c r="AV414" s="70"/>
      <c r="AW414" s="70"/>
      <c r="AX414" s="70"/>
      <c r="AY414" s="70"/>
      <c r="AZ414" s="70"/>
      <c r="BA414" s="70"/>
      <c r="BD414" s="94"/>
      <c r="BE414" s="94"/>
      <c r="BF414" s="95"/>
      <c r="BG414" s="7"/>
      <c r="BH414" s="1"/>
      <c r="BI414" s="1"/>
      <c r="BJ414" s="7"/>
      <c r="BK414" s="7"/>
      <c r="CB414" s="66"/>
      <c r="CC414" s="71"/>
      <c r="CD414" s="71"/>
      <c r="CE414" s="71"/>
      <c r="CF414" s="71"/>
      <c r="CG414" s="71"/>
      <c r="CH414" s="71"/>
      <c r="CI414" s="71"/>
      <c r="CJ414" s="71"/>
      <c r="CK414" s="71"/>
      <c r="CL414" s="71"/>
      <c r="CM414" s="71"/>
      <c r="CN414" s="71"/>
      <c r="CO414" s="71"/>
      <c r="CP414" s="71"/>
      <c r="CQ414" s="71"/>
      <c r="CR414" s="71"/>
      <c r="CS414" s="71"/>
      <c r="CT414" s="71"/>
      <c r="CU414" s="71"/>
      <c r="CV414" s="71"/>
      <c r="CW414" s="71"/>
      <c r="CX414" s="71"/>
      <c r="CY414" s="71"/>
      <c r="CZ414" s="71"/>
      <c r="DA414" s="71"/>
      <c r="DB414" s="71"/>
      <c r="DC414" s="71"/>
      <c r="DD414" s="71"/>
      <c r="DE414" s="71"/>
      <c r="DF414" s="71"/>
      <c r="DG414" s="71"/>
      <c r="DH414" s="71"/>
      <c r="DI414" s="71"/>
      <c r="DJ414" s="71"/>
      <c r="DK414" s="71"/>
      <c r="DL414" s="71"/>
      <c r="DM414" s="71"/>
      <c r="DN414" s="71"/>
      <c r="DO414" s="71"/>
      <c r="DP414" s="71"/>
      <c r="DQ414" s="71"/>
      <c r="DR414" s="71"/>
      <c r="DS414" s="71"/>
      <c r="DT414" s="71"/>
      <c r="DU414" s="71"/>
      <c r="DV414" s="71"/>
      <c r="DW414" s="71"/>
      <c r="DX414" s="71"/>
      <c r="DY414" s="71"/>
      <c r="DZ414" s="71"/>
      <c r="EA414" s="71"/>
      <c r="EB414" s="71"/>
      <c r="EC414" s="71"/>
      <c r="ED414" s="71"/>
      <c r="EE414" s="71"/>
      <c r="EF414" s="71"/>
      <c r="EG414" s="71"/>
      <c r="EH414" s="71"/>
      <c r="EI414" s="71"/>
      <c r="EJ414" s="71"/>
      <c r="EK414" s="71"/>
      <c r="EL414" s="71"/>
      <c r="EM414" s="71"/>
      <c r="EN414" s="71"/>
    </row>
    <row r="415" spans="13:144" s="67" customFormat="1" ht="14.25" customHeight="1" x14ac:dyDescent="0.2">
      <c r="M415" s="66"/>
      <c r="N415" s="66"/>
      <c r="AD415" s="68"/>
      <c r="AE415" s="68"/>
      <c r="AF415" s="66"/>
      <c r="AG415" s="66"/>
      <c r="AO415" s="171"/>
      <c r="AP415" s="171"/>
      <c r="AQ415" s="171"/>
      <c r="AR415" s="69"/>
      <c r="AS415" s="70"/>
      <c r="AT415" s="70"/>
      <c r="AU415" s="70"/>
      <c r="AV415" s="70"/>
      <c r="AW415" s="70"/>
      <c r="AX415" s="70"/>
      <c r="AY415" s="70"/>
      <c r="AZ415" s="70"/>
      <c r="BA415" s="70"/>
      <c r="BD415" s="94"/>
      <c r="BE415" s="94"/>
      <c r="BF415" s="95"/>
      <c r="BG415" s="7"/>
      <c r="BH415" s="1"/>
      <c r="BI415" s="1"/>
      <c r="BJ415" s="7"/>
      <c r="BK415" s="7"/>
      <c r="CB415" s="66"/>
      <c r="CC415" s="71"/>
      <c r="CD415" s="71"/>
      <c r="CE415" s="71"/>
      <c r="CF415" s="71"/>
      <c r="CG415" s="71"/>
      <c r="CH415" s="71"/>
      <c r="CI415" s="71"/>
      <c r="CJ415" s="71"/>
      <c r="CK415" s="71"/>
      <c r="CL415" s="71"/>
      <c r="CM415" s="71"/>
      <c r="CN415" s="71"/>
      <c r="CO415" s="71"/>
      <c r="CP415" s="71"/>
      <c r="CQ415" s="71"/>
      <c r="CR415" s="71"/>
      <c r="CS415" s="71"/>
      <c r="CT415" s="71"/>
      <c r="CU415" s="71"/>
      <c r="CV415" s="71"/>
      <c r="CW415" s="71"/>
      <c r="CX415" s="71"/>
      <c r="CY415" s="71"/>
      <c r="CZ415" s="71"/>
      <c r="DA415" s="71"/>
      <c r="DB415" s="71"/>
      <c r="DC415" s="71"/>
      <c r="DD415" s="71"/>
      <c r="DE415" s="71"/>
      <c r="DF415" s="71"/>
      <c r="DG415" s="71"/>
      <c r="DH415" s="71"/>
      <c r="DI415" s="71"/>
      <c r="DJ415" s="71"/>
      <c r="DK415" s="71"/>
      <c r="DL415" s="71"/>
      <c r="DM415" s="71"/>
      <c r="DN415" s="71"/>
      <c r="DO415" s="71"/>
      <c r="DP415" s="71"/>
      <c r="DQ415" s="71"/>
      <c r="DR415" s="71"/>
      <c r="DS415" s="71"/>
      <c r="DT415" s="71"/>
      <c r="DU415" s="71"/>
      <c r="DV415" s="71"/>
      <c r="DW415" s="71"/>
      <c r="DX415" s="71"/>
      <c r="DY415" s="71"/>
      <c r="DZ415" s="71"/>
      <c r="EA415" s="71"/>
      <c r="EB415" s="71"/>
      <c r="EC415" s="71"/>
      <c r="ED415" s="71"/>
      <c r="EE415" s="71"/>
      <c r="EF415" s="71"/>
      <c r="EG415" s="71"/>
      <c r="EH415" s="71"/>
      <c r="EI415" s="71"/>
      <c r="EJ415" s="71"/>
      <c r="EK415" s="71"/>
      <c r="EL415" s="71"/>
      <c r="EM415" s="71"/>
      <c r="EN415" s="71"/>
    </row>
    <row r="416" spans="13:144" s="67" customFormat="1" ht="14.25" customHeight="1" x14ac:dyDescent="0.2">
      <c r="M416" s="66"/>
      <c r="N416" s="66"/>
      <c r="AD416" s="68"/>
      <c r="AE416" s="68"/>
      <c r="AF416" s="66"/>
      <c r="AG416" s="66"/>
      <c r="AO416" s="171"/>
      <c r="AP416" s="171"/>
      <c r="AQ416" s="171"/>
      <c r="AR416" s="69"/>
      <c r="AS416" s="70"/>
      <c r="AT416" s="70"/>
      <c r="AU416" s="70"/>
      <c r="AV416" s="70"/>
      <c r="AW416" s="70"/>
      <c r="AX416" s="70"/>
      <c r="AY416" s="70"/>
      <c r="AZ416" s="70"/>
      <c r="BA416" s="70"/>
      <c r="BD416" s="94"/>
      <c r="BE416" s="94"/>
      <c r="BF416" s="95"/>
      <c r="BG416" s="7"/>
      <c r="BH416" s="1"/>
      <c r="BI416" s="1"/>
      <c r="BJ416" s="7"/>
      <c r="BK416" s="7"/>
      <c r="CB416" s="66"/>
      <c r="CC416" s="71"/>
      <c r="CD416" s="71"/>
      <c r="CE416" s="71"/>
      <c r="CF416" s="71"/>
      <c r="CG416" s="71"/>
      <c r="CH416" s="71"/>
      <c r="CI416" s="71"/>
      <c r="CJ416" s="71"/>
      <c r="CK416" s="71"/>
      <c r="CL416" s="71"/>
      <c r="CM416" s="71"/>
      <c r="CN416" s="71"/>
      <c r="CO416" s="71"/>
      <c r="CP416" s="71"/>
      <c r="CQ416" s="71"/>
      <c r="CR416" s="71"/>
      <c r="CS416" s="71"/>
      <c r="CT416" s="71"/>
      <c r="CU416" s="71"/>
      <c r="CV416" s="71"/>
      <c r="CW416" s="71"/>
      <c r="CX416" s="71"/>
      <c r="CY416" s="71"/>
      <c r="CZ416" s="71"/>
      <c r="DA416" s="71"/>
      <c r="DB416" s="71"/>
      <c r="DC416" s="71"/>
      <c r="DD416" s="71"/>
      <c r="DE416" s="71"/>
      <c r="DF416" s="71"/>
      <c r="DG416" s="71"/>
      <c r="DH416" s="71"/>
      <c r="DI416" s="71"/>
      <c r="DJ416" s="71"/>
      <c r="DK416" s="71"/>
      <c r="DL416" s="71"/>
      <c r="DM416" s="71"/>
      <c r="DN416" s="71"/>
      <c r="DO416" s="71"/>
      <c r="DP416" s="71"/>
      <c r="DQ416" s="71"/>
      <c r="DR416" s="71"/>
      <c r="DS416" s="71"/>
      <c r="DT416" s="71"/>
      <c r="DU416" s="71"/>
      <c r="DV416" s="71"/>
      <c r="DW416" s="71"/>
      <c r="DX416" s="71"/>
      <c r="DY416" s="71"/>
      <c r="DZ416" s="71"/>
      <c r="EA416" s="71"/>
      <c r="EB416" s="71"/>
      <c r="EC416" s="71"/>
      <c r="ED416" s="71"/>
      <c r="EE416" s="71"/>
      <c r="EF416" s="71"/>
      <c r="EG416" s="71"/>
      <c r="EH416" s="71"/>
      <c r="EI416" s="71"/>
      <c r="EJ416" s="71"/>
      <c r="EK416" s="71"/>
      <c r="EL416" s="71"/>
      <c r="EM416" s="71"/>
      <c r="EN416" s="71"/>
    </row>
    <row r="417" spans="13:144" s="67" customFormat="1" ht="14.25" customHeight="1" x14ac:dyDescent="0.2">
      <c r="M417" s="66"/>
      <c r="N417" s="66"/>
      <c r="AD417" s="68"/>
      <c r="AE417" s="68"/>
      <c r="AF417" s="66"/>
      <c r="AG417" s="66"/>
      <c r="AO417" s="171"/>
      <c r="AP417" s="171"/>
      <c r="AQ417" s="171"/>
      <c r="AR417" s="69"/>
      <c r="AS417" s="70"/>
      <c r="AT417" s="70"/>
      <c r="AU417" s="70"/>
      <c r="AV417" s="70"/>
      <c r="AW417" s="70"/>
      <c r="AX417" s="70"/>
      <c r="AY417" s="70"/>
      <c r="AZ417" s="70"/>
      <c r="BA417" s="70"/>
      <c r="BD417" s="94"/>
      <c r="BE417" s="94"/>
      <c r="BF417" s="95"/>
      <c r="BG417" s="7"/>
      <c r="BH417" s="1"/>
      <c r="BI417" s="1"/>
      <c r="BJ417" s="7"/>
      <c r="BK417" s="7"/>
      <c r="CB417" s="66"/>
      <c r="CC417" s="71"/>
      <c r="CD417" s="71"/>
      <c r="CE417" s="71"/>
      <c r="CF417" s="71"/>
      <c r="CG417" s="71"/>
      <c r="CH417" s="71"/>
      <c r="CI417" s="71"/>
      <c r="CJ417" s="71"/>
      <c r="CK417" s="71"/>
      <c r="CL417" s="71"/>
      <c r="CM417" s="71"/>
      <c r="CN417" s="71"/>
      <c r="CO417" s="71"/>
      <c r="CP417" s="71"/>
      <c r="CQ417" s="71"/>
      <c r="CR417" s="71"/>
      <c r="CS417" s="71"/>
      <c r="CT417" s="71"/>
      <c r="CU417" s="71"/>
      <c r="CV417" s="71"/>
      <c r="CW417" s="71"/>
      <c r="CX417" s="71"/>
      <c r="CY417" s="71"/>
      <c r="CZ417" s="71"/>
      <c r="DA417" s="71"/>
      <c r="DB417" s="71"/>
      <c r="DC417" s="71"/>
      <c r="DD417" s="71"/>
      <c r="DE417" s="71"/>
      <c r="DF417" s="71"/>
      <c r="DG417" s="71"/>
      <c r="DH417" s="71"/>
      <c r="DI417" s="71"/>
      <c r="DJ417" s="71"/>
      <c r="DK417" s="71"/>
      <c r="DL417" s="71"/>
      <c r="DM417" s="71"/>
      <c r="DN417" s="71"/>
      <c r="DO417" s="71"/>
      <c r="DP417" s="71"/>
      <c r="DQ417" s="71"/>
      <c r="DR417" s="71"/>
      <c r="DS417" s="71"/>
      <c r="DT417" s="71"/>
      <c r="DU417" s="71"/>
      <c r="DV417" s="71"/>
      <c r="DW417" s="71"/>
      <c r="DX417" s="71"/>
      <c r="DY417" s="71"/>
      <c r="DZ417" s="71"/>
      <c r="EA417" s="71"/>
      <c r="EB417" s="71"/>
      <c r="EC417" s="71"/>
      <c r="ED417" s="71"/>
      <c r="EE417" s="71"/>
      <c r="EF417" s="71"/>
      <c r="EG417" s="71"/>
      <c r="EH417" s="71"/>
      <c r="EI417" s="71"/>
      <c r="EJ417" s="71"/>
      <c r="EK417" s="71"/>
      <c r="EL417" s="71"/>
      <c r="EM417" s="71"/>
      <c r="EN417" s="71"/>
    </row>
    <row r="418" spans="13:144" s="67" customFormat="1" ht="14.25" customHeight="1" x14ac:dyDescent="0.2">
      <c r="M418" s="66"/>
      <c r="N418" s="66"/>
      <c r="AD418" s="68"/>
      <c r="AE418" s="68"/>
      <c r="AF418" s="66"/>
      <c r="AG418" s="66"/>
      <c r="AO418" s="171"/>
      <c r="AP418" s="171"/>
      <c r="AQ418" s="171"/>
      <c r="AR418" s="69"/>
      <c r="AS418" s="70"/>
      <c r="AT418" s="70"/>
      <c r="AU418" s="70"/>
      <c r="AV418" s="70"/>
      <c r="AW418" s="70"/>
      <c r="AX418" s="70"/>
      <c r="AY418" s="70"/>
      <c r="AZ418" s="70"/>
      <c r="BA418" s="70"/>
      <c r="BD418" s="94"/>
      <c r="BE418" s="94"/>
      <c r="BF418" s="95"/>
      <c r="BG418" s="7"/>
      <c r="BH418" s="1"/>
      <c r="BI418" s="1"/>
      <c r="BJ418" s="7"/>
      <c r="BK418" s="7"/>
      <c r="CB418" s="66"/>
      <c r="CC418" s="71"/>
      <c r="CD418" s="71"/>
      <c r="CE418" s="71"/>
      <c r="CF418" s="71"/>
      <c r="CG418" s="71"/>
      <c r="CH418" s="71"/>
      <c r="CI418" s="71"/>
      <c r="CJ418" s="71"/>
      <c r="CK418" s="71"/>
      <c r="CL418" s="71"/>
      <c r="CM418" s="71"/>
      <c r="CN418" s="71"/>
      <c r="CO418" s="71"/>
      <c r="CP418" s="71"/>
      <c r="CQ418" s="71"/>
      <c r="CR418" s="71"/>
      <c r="CS418" s="71"/>
      <c r="CT418" s="71"/>
      <c r="CU418" s="71"/>
      <c r="CV418" s="71"/>
      <c r="CW418" s="71"/>
      <c r="CX418" s="71"/>
      <c r="CY418" s="71"/>
      <c r="CZ418" s="71"/>
      <c r="DA418" s="71"/>
      <c r="DB418" s="71"/>
      <c r="DC418" s="71"/>
      <c r="DD418" s="71"/>
      <c r="DE418" s="71"/>
      <c r="DF418" s="71"/>
      <c r="DG418" s="71"/>
      <c r="DH418" s="71"/>
      <c r="DI418" s="71"/>
      <c r="DJ418" s="71"/>
      <c r="DK418" s="71"/>
      <c r="DL418" s="71"/>
      <c r="DM418" s="71"/>
      <c r="DN418" s="71"/>
      <c r="DO418" s="71"/>
      <c r="DP418" s="71"/>
      <c r="DQ418" s="71"/>
      <c r="DR418" s="71"/>
      <c r="DS418" s="71"/>
      <c r="DT418" s="71"/>
      <c r="DU418" s="71"/>
      <c r="DV418" s="71"/>
      <c r="DW418" s="71"/>
      <c r="DX418" s="71"/>
      <c r="DY418" s="71"/>
      <c r="DZ418" s="71"/>
      <c r="EA418" s="71"/>
      <c r="EB418" s="71"/>
      <c r="EC418" s="71"/>
      <c r="ED418" s="71"/>
      <c r="EE418" s="71"/>
      <c r="EF418" s="71"/>
      <c r="EG418" s="71"/>
      <c r="EH418" s="71"/>
      <c r="EI418" s="71"/>
      <c r="EJ418" s="71"/>
      <c r="EK418" s="71"/>
      <c r="EL418" s="71"/>
      <c r="EM418" s="71"/>
      <c r="EN418" s="71"/>
    </row>
    <row r="419" spans="13:144" s="67" customFormat="1" ht="14.25" customHeight="1" x14ac:dyDescent="0.2">
      <c r="M419" s="66"/>
      <c r="N419" s="66"/>
      <c r="AD419" s="68"/>
      <c r="AE419" s="68"/>
      <c r="AF419" s="66"/>
      <c r="AG419" s="66"/>
      <c r="AO419" s="171"/>
      <c r="AP419" s="171"/>
      <c r="AQ419" s="171"/>
      <c r="AR419" s="69"/>
      <c r="AS419" s="70"/>
      <c r="AT419" s="70"/>
      <c r="AU419" s="70"/>
      <c r="AV419" s="70"/>
      <c r="AW419" s="70"/>
      <c r="AX419" s="70"/>
      <c r="AY419" s="70"/>
      <c r="AZ419" s="70"/>
      <c r="BA419" s="70"/>
      <c r="BD419" s="94"/>
      <c r="BE419" s="94"/>
      <c r="BF419" s="95"/>
      <c r="BG419" s="7"/>
      <c r="BH419" s="1"/>
      <c r="BI419" s="1"/>
      <c r="BJ419" s="7"/>
      <c r="BK419" s="7"/>
      <c r="CB419" s="66"/>
      <c r="CC419" s="71"/>
      <c r="CD419" s="71"/>
      <c r="CE419" s="71"/>
      <c r="CF419" s="71"/>
      <c r="CG419" s="71"/>
      <c r="CH419" s="71"/>
      <c r="CI419" s="71"/>
      <c r="CJ419" s="71"/>
      <c r="CK419" s="71"/>
      <c r="CL419" s="71"/>
      <c r="CM419" s="71"/>
      <c r="CN419" s="71"/>
      <c r="CO419" s="71"/>
      <c r="CP419" s="71"/>
      <c r="CQ419" s="71"/>
      <c r="CR419" s="71"/>
      <c r="CS419" s="71"/>
      <c r="CT419" s="71"/>
      <c r="CU419" s="71"/>
      <c r="CV419" s="71"/>
      <c r="CW419" s="71"/>
      <c r="CX419" s="71"/>
      <c r="CY419" s="71"/>
      <c r="CZ419" s="71"/>
      <c r="DA419" s="71"/>
      <c r="DB419" s="71"/>
      <c r="DC419" s="71"/>
      <c r="DD419" s="71"/>
      <c r="DE419" s="71"/>
      <c r="DF419" s="71"/>
      <c r="DG419" s="71"/>
      <c r="DH419" s="71"/>
      <c r="DI419" s="71"/>
      <c r="DJ419" s="71"/>
      <c r="DK419" s="71"/>
      <c r="DL419" s="71"/>
      <c r="DM419" s="71"/>
      <c r="DN419" s="71"/>
      <c r="DO419" s="71"/>
      <c r="DP419" s="71"/>
      <c r="DQ419" s="71"/>
      <c r="DR419" s="71"/>
      <c r="DS419" s="71"/>
      <c r="DT419" s="71"/>
      <c r="DU419" s="71"/>
      <c r="DV419" s="71"/>
      <c r="DW419" s="71"/>
      <c r="DX419" s="71"/>
      <c r="DY419" s="71"/>
      <c r="DZ419" s="71"/>
      <c r="EA419" s="71"/>
      <c r="EB419" s="71"/>
      <c r="EC419" s="71"/>
      <c r="ED419" s="71"/>
      <c r="EE419" s="71"/>
      <c r="EF419" s="71"/>
      <c r="EG419" s="71"/>
      <c r="EH419" s="71"/>
      <c r="EI419" s="71"/>
      <c r="EJ419" s="71"/>
      <c r="EK419" s="71"/>
      <c r="EL419" s="71"/>
      <c r="EM419" s="71"/>
      <c r="EN419" s="71"/>
    </row>
    <row r="420" spans="13:144" s="67" customFormat="1" ht="14.25" customHeight="1" x14ac:dyDescent="0.2">
      <c r="M420" s="66"/>
      <c r="N420" s="66"/>
      <c r="AD420" s="68"/>
      <c r="AE420" s="68"/>
      <c r="AF420" s="66"/>
      <c r="AG420" s="66"/>
      <c r="AO420" s="171"/>
      <c r="AP420" s="171"/>
      <c r="AQ420" s="171"/>
      <c r="AR420" s="69"/>
      <c r="AS420" s="70"/>
      <c r="AT420" s="70"/>
      <c r="AU420" s="70"/>
      <c r="AV420" s="70"/>
      <c r="AW420" s="70"/>
      <c r="AX420" s="70"/>
      <c r="AY420" s="70"/>
      <c r="AZ420" s="70"/>
      <c r="BA420" s="70"/>
      <c r="BD420" s="94"/>
      <c r="BE420" s="94"/>
      <c r="BF420" s="95"/>
      <c r="BG420" s="7"/>
      <c r="BH420" s="1"/>
      <c r="BI420" s="1"/>
      <c r="BJ420" s="7"/>
      <c r="BK420" s="7"/>
      <c r="CB420" s="66"/>
      <c r="CC420" s="71"/>
      <c r="CD420" s="71"/>
      <c r="CE420" s="71"/>
      <c r="CF420" s="71"/>
      <c r="CG420" s="71"/>
      <c r="CH420" s="71"/>
      <c r="CI420" s="71"/>
      <c r="CJ420" s="71"/>
      <c r="CK420" s="71"/>
      <c r="CL420" s="71"/>
      <c r="CM420" s="71"/>
      <c r="CN420" s="71"/>
      <c r="CO420" s="71"/>
      <c r="CP420" s="71"/>
      <c r="CQ420" s="71"/>
      <c r="CR420" s="71"/>
      <c r="CS420" s="71"/>
      <c r="CT420" s="71"/>
      <c r="CU420" s="71"/>
      <c r="CV420" s="71"/>
      <c r="CW420" s="71"/>
      <c r="CX420" s="71"/>
      <c r="CY420" s="71"/>
      <c r="CZ420" s="71"/>
      <c r="DA420" s="71"/>
      <c r="DB420" s="71"/>
      <c r="DC420" s="71"/>
      <c r="DD420" s="71"/>
      <c r="DE420" s="71"/>
      <c r="DF420" s="71"/>
      <c r="DG420" s="71"/>
      <c r="DH420" s="71"/>
      <c r="DI420" s="71"/>
      <c r="DJ420" s="71"/>
      <c r="DK420" s="71"/>
      <c r="DL420" s="71"/>
      <c r="DM420" s="71"/>
      <c r="DN420" s="71"/>
      <c r="DO420" s="71"/>
      <c r="DP420" s="71"/>
      <c r="DQ420" s="71"/>
      <c r="DR420" s="71"/>
      <c r="DS420" s="71"/>
      <c r="DT420" s="71"/>
      <c r="DU420" s="71"/>
      <c r="DV420" s="71"/>
      <c r="DW420" s="71"/>
      <c r="DX420" s="71"/>
      <c r="DY420" s="71"/>
      <c r="DZ420" s="71"/>
      <c r="EA420" s="71"/>
      <c r="EB420" s="71"/>
      <c r="EC420" s="71"/>
      <c r="ED420" s="71"/>
      <c r="EE420" s="71"/>
      <c r="EF420" s="71"/>
      <c r="EG420" s="71"/>
      <c r="EH420" s="71"/>
      <c r="EI420" s="71"/>
      <c r="EJ420" s="71"/>
      <c r="EK420" s="71"/>
      <c r="EL420" s="71"/>
      <c r="EM420" s="71"/>
      <c r="EN420" s="71"/>
    </row>
    <row r="421" spans="13:144" s="67" customFormat="1" ht="14.25" customHeight="1" x14ac:dyDescent="0.2">
      <c r="M421" s="66"/>
      <c r="N421" s="66"/>
      <c r="AD421" s="68"/>
      <c r="AE421" s="68"/>
      <c r="AF421" s="66"/>
      <c r="AG421" s="66"/>
      <c r="AO421" s="171"/>
      <c r="AP421" s="171"/>
      <c r="AQ421" s="171"/>
      <c r="AR421" s="69"/>
      <c r="AS421" s="70"/>
      <c r="AT421" s="70"/>
      <c r="AU421" s="70"/>
      <c r="AV421" s="70"/>
      <c r="AW421" s="70"/>
      <c r="AX421" s="70"/>
      <c r="AY421" s="70"/>
      <c r="AZ421" s="70"/>
      <c r="BA421" s="70"/>
      <c r="BD421" s="94"/>
      <c r="BE421" s="94"/>
      <c r="BF421" s="95"/>
      <c r="BG421" s="7"/>
      <c r="BH421" s="1"/>
      <c r="BI421" s="1"/>
      <c r="BJ421" s="7"/>
      <c r="BK421" s="7"/>
      <c r="CB421" s="66"/>
      <c r="CC421" s="71"/>
      <c r="CD421" s="71"/>
      <c r="CE421" s="71"/>
      <c r="CF421" s="71"/>
      <c r="CG421" s="71"/>
      <c r="CH421" s="71"/>
      <c r="CI421" s="71"/>
      <c r="CJ421" s="71"/>
      <c r="CK421" s="71"/>
      <c r="CL421" s="71"/>
      <c r="CM421" s="71"/>
      <c r="CN421" s="71"/>
      <c r="CO421" s="71"/>
      <c r="CP421" s="71"/>
      <c r="CQ421" s="71"/>
      <c r="CR421" s="71"/>
      <c r="CS421" s="71"/>
      <c r="CT421" s="71"/>
      <c r="CU421" s="71"/>
      <c r="CV421" s="71"/>
      <c r="CW421" s="71"/>
      <c r="CX421" s="71"/>
      <c r="CY421" s="71"/>
      <c r="CZ421" s="71"/>
      <c r="DA421" s="71"/>
      <c r="DB421" s="71"/>
      <c r="DC421" s="71"/>
      <c r="DD421" s="71"/>
      <c r="DE421" s="71"/>
      <c r="DF421" s="71"/>
      <c r="DG421" s="71"/>
      <c r="DH421" s="71"/>
      <c r="DI421" s="71"/>
      <c r="DJ421" s="71"/>
      <c r="DK421" s="71"/>
      <c r="DL421" s="71"/>
      <c r="DM421" s="71"/>
      <c r="DN421" s="71"/>
      <c r="DO421" s="71"/>
      <c r="DP421" s="71"/>
      <c r="DQ421" s="71"/>
      <c r="DR421" s="71"/>
      <c r="DS421" s="71"/>
      <c r="DT421" s="71"/>
      <c r="DU421" s="71"/>
      <c r="DV421" s="71"/>
      <c r="DW421" s="71"/>
      <c r="DX421" s="71"/>
      <c r="DY421" s="71"/>
      <c r="DZ421" s="71"/>
      <c r="EA421" s="71"/>
      <c r="EB421" s="71"/>
      <c r="EC421" s="71"/>
      <c r="ED421" s="71"/>
      <c r="EE421" s="71"/>
      <c r="EF421" s="71"/>
      <c r="EG421" s="71"/>
      <c r="EH421" s="71"/>
      <c r="EI421" s="71"/>
      <c r="EJ421" s="71"/>
      <c r="EK421" s="71"/>
      <c r="EL421" s="71"/>
      <c r="EM421" s="71"/>
      <c r="EN421" s="71"/>
    </row>
    <row r="422" spans="13:144" s="67" customFormat="1" ht="14.25" customHeight="1" x14ac:dyDescent="0.2">
      <c r="M422" s="66"/>
      <c r="N422" s="66"/>
      <c r="AD422" s="68"/>
      <c r="AE422" s="68"/>
      <c r="AF422" s="66"/>
      <c r="AG422" s="66"/>
      <c r="AO422" s="171"/>
      <c r="AP422" s="171"/>
      <c r="AQ422" s="171"/>
      <c r="AR422" s="69"/>
      <c r="AS422" s="70"/>
      <c r="AT422" s="70"/>
      <c r="AU422" s="70"/>
      <c r="AV422" s="70"/>
      <c r="AW422" s="70"/>
      <c r="AX422" s="70"/>
      <c r="AY422" s="70"/>
      <c r="AZ422" s="70"/>
      <c r="BA422" s="70"/>
      <c r="BD422" s="94"/>
      <c r="BE422" s="94"/>
      <c r="BF422" s="95"/>
      <c r="BG422" s="7"/>
      <c r="BH422" s="1"/>
      <c r="BI422" s="1"/>
      <c r="BJ422" s="7"/>
      <c r="BK422" s="7"/>
      <c r="CB422" s="66"/>
      <c r="CC422" s="71"/>
      <c r="CD422" s="71"/>
      <c r="CE422" s="71"/>
      <c r="CF422" s="71"/>
      <c r="CG422" s="71"/>
      <c r="CH422" s="71"/>
      <c r="CI422" s="71"/>
      <c r="CJ422" s="71"/>
      <c r="CK422" s="71"/>
      <c r="CL422" s="71"/>
      <c r="CM422" s="71"/>
      <c r="CN422" s="71"/>
      <c r="CO422" s="71"/>
      <c r="CP422" s="71"/>
      <c r="CQ422" s="71"/>
      <c r="CR422" s="71"/>
      <c r="CS422" s="71"/>
      <c r="CT422" s="71"/>
      <c r="CU422" s="71"/>
      <c r="CV422" s="71"/>
      <c r="CW422" s="71"/>
      <c r="CX422" s="71"/>
      <c r="CY422" s="71"/>
      <c r="CZ422" s="71"/>
      <c r="DA422" s="71"/>
      <c r="DB422" s="71"/>
      <c r="DC422" s="71"/>
      <c r="DD422" s="71"/>
      <c r="DE422" s="71"/>
      <c r="DF422" s="71"/>
      <c r="DG422" s="71"/>
      <c r="DH422" s="71"/>
      <c r="DI422" s="71"/>
      <c r="DJ422" s="71"/>
      <c r="DK422" s="71"/>
      <c r="DL422" s="71"/>
      <c r="DM422" s="71"/>
      <c r="DN422" s="71"/>
      <c r="DO422" s="71"/>
      <c r="DP422" s="71"/>
      <c r="DQ422" s="71"/>
      <c r="DR422" s="71"/>
      <c r="DS422" s="71"/>
      <c r="DT422" s="71"/>
      <c r="DU422" s="71"/>
      <c r="DV422" s="71"/>
      <c r="DW422" s="71"/>
      <c r="DX422" s="71"/>
      <c r="DY422" s="71"/>
      <c r="DZ422" s="71"/>
      <c r="EA422" s="71"/>
      <c r="EB422" s="71"/>
      <c r="EC422" s="71"/>
      <c r="ED422" s="71"/>
      <c r="EE422" s="71"/>
      <c r="EF422" s="71"/>
      <c r="EG422" s="71"/>
      <c r="EH422" s="71"/>
      <c r="EI422" s="71"/>
      <c r="EJ422" s="71"/>
      <c r="EK422" s="71"/>
      <c r="EL422" s="71"/>
      <c r="EM422" s="71"/>
      <c r="EN422" s="71"/>
    </row>
    <row r="423" spans="13:144" s="67" customFormat="1" ht="14.25" customHeight="1" x14ac:dyDescent="0.2">
      <c r="M423" s="66"/>
      <c r="N423" s="66"/>
      <c r="AD423" s="68"/>
      <c r="AE423" s="68"/>
      <c r="AF423" s="66"/>
      <c r="AG423" s="66"/>
      <c r="AO423" s="171"/>
      <c r="AP423" s="171"/>
      <c r="AQ423" s="171"/>
      <c r="AR423" s="69"/>
      <c r="AS423" s="70"/>
      <c r="AT423" s="70"/>
      <c r="AU423" s="70"/>
      <c r="AV423" s="70"/>
      <c r="AW423" s="70"/>
      <c r="AX423" s="70"/>
      <c r="AY423" s="70"/>
      <c r="AZ423" s="70"/>
      <c r="BA423" s="70"/>
      <c r="BD423" s="94"/>
      <c r="BE423" s="94"/>
      <c r="BF423" s="95"/>
      <c r="BG423" s="7"/>
      <c r="BH423" s="1"/>
      <c r="BI423" s="1"/>
      <c r="BJ423" s="7"/>
      <c r="BK423" s="7"/>
      <c r="CB423" s="66"/>
      <c r="CC423" s="71"/>
      <c r="CD423" s="71"/>
      <c r="CE423" s="71"/>
      <c r="CF423" s="71"/>
      <c r="CG423" s="71"/>
      <c r="CH423" s="71"/>
      <c r="CI423" s="71"/>
      <c r="CJ423" s="71"/>
      <c r="CK423" s="71"/>
      <c r="CL423" s="71"/>
      <c r="CM423" s="71"/>
      <c r="CN423" s="71"/>
      <c r="CO423" s="71"/>
      <c r="CP423" s="71"/>
      <c r="CQ423" s="71"/>
      <c r="CR423" s="71"/>
      <c r="CS423" s="71"/>
      <c r="CT423" s="71"/>
      <c r="CU423" s="71"/>
      <c r="CV423" s="71"/>
      <c r="CW423" s="71"/>
      <c r="CX423" s="71"/>
      <c r="CY423" s="71"/>
      <c r="CZ423" s="71"/>
      <c r="DA423" s="71"/>
      <c r="DB423" s="71"/>
      <c r="DC423" s="71"/>
      <c r="DD423" s="71"/>
      <c r="DE423" s="71"/>
      <c r="DF423" s="71"/>
      <c r="DG423" s="71"/>
      <c r="DH423" s="71"/>
      <c r="DI423" s="71"/>
      <c r="DJ423" s="71"/>
      <c r="DK423" s="71"/>
      <c r="DL423" s="71"/>
      <c r="DM423" s="71"/>
      <c r="DN423" s="71"/>
      <c r="DO423" s="71"/>
      <c r="DP423" s="71"/>
      <c r="DQ423" s="71"/>
      <c r="DR423" s="71"/>
      <c r="DS423" s="71"/>
      <c r="DT423" s="71"/>
      <c r="DU423" s="71"/>
      <c r="DV423" s="71"/>
      <c r="DW423" s="71"/>
      <c r="DX423" s="71"/>
      <c r="DY423" s="71"/>
      <c r="DZ423" s="71"/>
      <c r="EA423" s="71"/>
      <c r="EB423" s="71"/>
      <c r="EC423" s="71"/>
      <c r="ED423" s="71"/>
      <c r="EE423" s="71"/>
      <c r="EF423" s="71"/>
      <c r="EG423" s="71"/>
      <c r="EH423" s="71"/>
      <c r="EI423" s="71"/>
      <c r="EJ423" s="71"/>
      <c r="EK423" s="71"/>
      <c r="EL423" s="71"/>
      <c r="EM423" s="71"/>
      <c r="EN423" s="71"/>
    </row>
    <row r="424" spans="13:144" s="67" customFormat="1" ht="14.25" customHeight="1" x14ac:dyDescent="0.2">
      <c r="M424" s="66"/>
      <c r="N424" s="66"/>
      <c r="AD424" s="68"/>
      <c r="AE424" s="68"/>
      <c r="AF424" s="66"/>
      <c r="AG424" s="66"/>
      <c r="AO424" s="171"/>
      <c r="AP424" s="171"/>
      <c r="AQ424" s="171"/>
      <c r="AR424" s="69"/>
      <c r="AS424" s="70"/>
      <c r="AT424" s="70"/>
      <c r="AU424" s="70"/>
      <c r="AV424" s="70"/>
      <c r="AW424" s="70"/>
      <c r="AX424" s="70"/>
      <c r="AY424" s="70"/>
      <c r="AZ424" s="70"/>
      <c r="BA424" s="70"/>
      <c r="BD424" s="94"/>
      <c r="BE424" s="94"/>
      <c r="BF424" s="95"/>
      <c r="BG424" s="7"/>
      <c r="BH424" s="1"/>
      <c r="BI424" s="1"/>
      <c r="BJ424" s="7"/>
      <c r="BK424" s="7"/>
      <c r="CB424" s="66"/>
      <c r="CC424" s="71"/>
      <c r="CD424" s="71"/>
      <c r="CE424" s="71"/>
      <c r="CF424" s="71"/>
      <c r="CG424" s="71"/>
      <c r="CH424" s="71"/>
      <c r="CI424" s="71"/>
      <c r="CJ424" s="71"/>
      <c r="CK424" s="71"/>
      <c r="CL424" s="71"/>
      <c r="CM424" s="71"/>
      <c r="CN424" s="71"/>
      <c r="CO424" s="71"/>
      <c r="CP424" s="71"/>
      <c r="CQ424" s="71"/>
      <c r="CR424" s="71"/>
      <c r="CS424" s="71"/>
      <c r="CT424" s="71"/>
      <c r="CU424" s="71"/>
      <c r="CV424" s="71"/>
      <c r="CW424" s="71"/>
      <c r="CX424" s="71"/>
      <c r="CY424" s="71"/>
      <c r="CZ424" s="71"/>
      <c r="DA424" s="71"/>
      <c r="DB424" s="71"/>
      <c r="DC424" s="71"/>
      <c r="DD424" s="71"/>
      <c r="DE424" s="71"/>
      <c r="DF424" s="71"/>
      <c r="DG424" s="71"/>
      <c r="DH424" s="71"/>
      <c r="DI424" s="71"/>
      <c r="DJ424" s="71"/>
      <c r="DK424" s="71"/>
      <c r="DL424" s="71"/>
      <c r="DM424" s="71"/>
      <c r="DN424" s="71"/>
      <c r="DO424" s="71"/>
      <c r="DP424" s="71"/>
      <c r="DQ424" s="71"/>
      <c r="DR424" s="71"/>
      <c r="DS424" s="71"/>
      <c r="DT424" s="71"/>
      <c r="DU424" s="71"/>
      <c r="DV424" s="71"/>
      <c r="DW424" s="71"/>
      <c r="DX424" s="71"/>
      <c r="DY424" s="71"/>
      <c r="DZ424" s="71"/>
      <c r="EA424" s="71"/>
      <c r="EB424" s="71"/>
      <c r="EC424" s="71"/>
      <c r="ED424" s="71"/>
      <c r="EE424" s="71"/>
      <c r="EF424" s="71"/>
      <c r="EG424" s="71"/>
      <c r="EH424" s="71"/>
      <c r="EI424" s="71"/>
      <c r="EJ424" s="71"/>
      <c r="EK424" s="71"/>
      <c r="EL424" s="71"/>
      <c r="EM424" s="71"/>
      <c r="EN424" s="71"/>
    </row>
    <row r="425" spans="13:144" s="67" customFormat="1" ht="14.25" customHeight="1" x14ac:dyDescent="0.2">
      <c r="M425" s="66"/>
      <c r="N425" s="66"/>
      <c r="AD425" s="68"/>
      <c r="AE425" s="68"/>
      <c r="AF425" s="66"/>
      <c r="AG425" s="66"/>
      <c r="AO425" s="171"/>
      <c r="AP425" s="171"/>
      <c r="AQ425" s="171"/>
      <c r="AR425" s="69"/>
      <c r="AS425" s="70"/>
      <c r="AT425" s="70"/>
      <c r="AU425" s="70"/>
      <c r="AV425" s="70"/>
      <c r="AW425" s="70"/>
      <c r="AX425" s="70"/>
      <c r="AY425" s="70"/>
      <c r="AZ425" s="70"/>
      <c r="BA425" s="70"/>
      <c r="BD425" s="94"/>
      <c r="BE425" s="94"/>
      <c r="BF425" s="95"/>
      <c r="BG425" s="7"/>
      <c r="BH425" s="1"/>
      <c r="BI425" s="1"/>
      <c r="BJ425" s="7"/>
      <c r="BK425" s="7"/>
      <c r="CB425" s="66"/>
      <c r="CC425" s="71"/>
      <c r="CD425" s="71"/>
      <c r="CE425" s="71"/>
      <c r="CF425" s="71"/>
      <c r="CG425" s="71"/>
      <c r="CH425" s="71"/>
      <c r="CI425" s="71"/>
      <c r="CJ425" s="71"/>
      <c r="CK425" s="71"/>
      <c r="CL425" s="71"/>
      <c r="CM425" s="71"/>
      <c r="CN425" s="71"/>
      <c r="CO425" s="71"/>
      <c r="CP425" s="71"/>
      <c r="CQ425" s="71"/>
      <c r="CR425" s="71"/>
      <c r="CS425" s="71"/>
      <c r="CT425" s="71"/>
      <c r="CU425" s="71"/>
      <c r="CV425" s="71"/>
      <c r="CW425" s="71"/>
      <c r="CX425" s="71"/>
      <c r="CY425" s="71"/>
      <c r="CZ425" s="71"/>
      <c r="DA425" s="71"/>
      <c r="DB425" s="71"/>
      <c r="DC425" s="71"/>
      <c r="DD425" s="71"/>
      <c r="DE425" s="71"/>
      <c r="DF425" s="71"/>
      <c r="DG425" s="71"/>
      <c r="DH425" s="71"/>
      <c r="DI425" s="71"/>
      <c r="DJ425" s="71"/>
      <c r="DK425" s="71"/>
      <c r="DL425" s="71"/>
      <c r="DM425" s="71"/>
      <c r="DN425" s="71"/>
      <c r="DO425" s="71"/>
      <c r="DP425" s="71"/>
      <c r="DQ425" s="71"/>
      <c r="DR425" s="71"/>
      <c r="DS425" s="71"/>
      <c r="DT425" s="71"/>
      <c r="DU425" s="71"/>
      <c r="DV425" s="71"/>
      <c r="DW425" s="71"/>
      <c r="DX425" s="71"/>
      <c r="DY425" s="71"/>
      <c r="DZ425" s="71"/>
      <c r="EA425" s="71"/>
      <c r="EB425" s="71"/>
      <c r="EC425" s="71"/>
      <c r="ED425" s="71"/>
      <c r="EE425" s="71"/>
      <c r="EF425" s="71"/>
      <c r="EG425" s="71"/>
      <c r="EH425" s="71"/>
      <c r="EI425" s="71"/>
      <c r="EJ425" s="71"/>
      <c r="EK425" s="71"/>
      <c r="EL425" s="71"/>
      <c r="EM425" s="71"/>
      <c r="EN425" s="71"/>
    </row>
    <row r="426" spans="13:144" s="67" customFormat="1" ht="14.25" customHeight="1" x14ac:dyDescent="0.2">
      <c r="M426" s="66"/>
      <c r="N426" s="66"/>
      <c r="AD426" s="68"/>
      <c r="AE426" s="68"/>
      <c r="AF426" s="66"/>
      <c r="AG426" s="66"/>
      <c r="AO426" s="171"/>
      <c r="AP426" s="171"/>
      <c r="AQ426" s="171"/>
      <c r="AR426" s="69"/>
      <c r="AS426" s="70"/>
      <c r="AT426" s="70"/>
      <c r="AU426" s="70"/>
      <c r="AV426" s="70"/>
      <c r="AW426" s="70"/>
      <c r="AX426" s="70"/>
      <c r="AY426" s="70"/>
      <c r="AZ426" s="70"/>
      <c r="BA426" s="70"/>
      <c r="BD426" s="94"/>
      <c r="BE426" s="94"/>
      <c r="BF426" s="95"/>
      <c r="BG426" s="7"/>
      <c r="BH426" s="1"/>
      <c r="BI426" s="1"/>
      <c r="BJ426" s="7"/>
      <c r="BK426" s="7"/>
      <c r="CB426" s="66"/>
      <c r="CC426" s="71"/>
      <c r="CD426" s="71"/>
      <c r="CE426" s="71"/>
      <c r="CF426" s="71"/>
      <c r="CG426" s="71"/>
      <c r="CH426" s="71"/>
      <c r="CI426" s="71"/>
      <c r="CJ426" s="71"/>
      <c r="CK426" s="71"/>
      <c r="CL426" s="71"/>
      <c r="CM426" s="71"/>
      <c r="CN426" s="71"/>
      <c r="CO426" s="71"/>
      <c r="CP426" s="71"/>
      <c r="CQ426" s="71"/>
      <c r="CR426" s="71"/>
      <c r="CS426" s="71"/>
      <c r="CT426" s="71"/>
      <c r="CU426" s="71"/>
      <c r="CV426" s="71"/>
      <c r="CW426" s="71"/>
      <c r="CX426" s="71"/>
      <c r="CY426" s="71"/>
      <c r="CZ426" s="71"/>
      <c r="DA426" s="71"/>
      <c r="DB426" s="71"/>
      <c r="DC426" s="71"/>
      <c r="DD426" s="71"/>
      <c r="DE426" s="71"/>
      <c r="DF426" s="71"/>
      <c r="DG426" s="71"/>
      <c r="DH426" s="71"/>
      <c r="DI426" s="71"/>
      <c r="DJ426" s="71"/>
      <c r="DK426" s="71"/>
      <c r="DL426" s="71"/>
      <c r="DM426" s="71"/>
      <c r="DN426" s="71"/>
      <c r="DO426" s="71"/>
      <c r="DP426" s="71"/>
      <c r="DQ426" s="71"/>
      <c r="DR426" s="71"/>
      <c r="DS426" s="71"/>
      <c r="DT426" s="71"/>
      <c r="DU426" s="71"/>
      <c r="DV426" s="71"/>
      <c r="DW426" s="71"/>
      <c r="DX426" s="71"/>
      <c r="DY426" s="71"/>
      <c r="DZ426" s="71"/>
      <c r="EA426" s="71"/>
      <c r="EB426" s="71"/>
      <c r="EC426" s="71"/>
      <c r="ED426" s="71"/>
      <c r="EE426" s="71"/>
      <c r="EF426" s="71"/>
      <c r="EG426" s="71"/>
      <c r="EH426" s="71"/>
      <c r="EI426" s="71"/>
      <c r="EJ426" s="71"/>
      <c r="EK426" s="71"/>
      <c r="EL426" s="71"/>
      <c r="EM426" s="71"/>
      <c r="EN426" s="71"/>
    </row>
    <row r="427" spans="13:144" s="67" customFormat="1" ht="14.25" customHeight="1" x14ac:dyDescent="0.2">
      <c r="M427" s="66"/>
      <c r="N427" s="66"/>
      <c r="AD427" s="68"/>
      <c r="AE427" s="68"/>
      <c r="AF427" s="66"/>
      <c r="AG427" s="66"/>
      <c r="AO427" s="171"/>
      <c r="AP427" s="171"/>
      <c r="AQ427" s="171"/>
      <c r="AR427" s="69"/>
      <c r="AS427" s="70"/>
      <c r="AT427" s="70"/>
      <c r="AU427" s="70"/>
      <c r="AV427" s="70"/>
      <c r="AW427" s="70"/>
      <c r="AX427" s="70"/>
      <c r="AY427" s="70"/>
      <c r="AZ427" s="70"/>
      <c r="BA427" s="70"/>
      <c r="BD427" s="94"/>
      <c r="BE427" s="94"/>
      <c r="BF427" s="95"/>
      <c r="BG427" s="7"/>
      <c r="BH427" s="1"/>
      <c r="BI427" s="1"/>
      <c r="BJ427" s="7"/>
      <c r="BK427" s="7"/>
      <c r="CB427" s="66"/>
      <c r="CC427" s="71"/>
      <c r="CD427" s="71"/>
      <c r="CE427" s="71"/>
      <c r="CF427" s="71"/>
      <c r="CG427" s="71"/>
      <c r="CH427" s="71"/>
      <c r="CI427" s="71"/>
      <c r="CJ427" s="71"/>
      <c r="CK427" s="71"/>
      <c r="CL427" s="71"/>
      <c r="CM427" s="71"/>
      <c r="CN427" s="71"/>
      <c r="CO427" s="71"/>
      <c r="CP427" s="71"/>
      <c r="CQ427" s="71"/>
      <c r="CR427" s="71"/>
      <c r="CS427" s="71"/>
      <c r="CT427" s="71"/>
      <c r="CU427" s="71"/>
      <c r="CV427" s="71"/>
      <c r="CW427" s="71"/>
      <c r="CX427" s="71"/>
      <c r="CY427" s="71"/>
      <c r="CZ427" s="71"/>
      <c r="DA427" s="71"/>
      <c r="DB427" s="71"/>
      <c r="DC427" s="71"/>
      <c r="DD427" s="71"/>
      <c r="DE427" s="71"/>
      <c r="DF427" s="71"/>
      <c r="DG427" s="71"/>
      <c r="DH427" s="71"/>
      <c r="DI427" s="71"/>
      <c r="DJ427" s="71"/>
      <c r="DK427" s="71"/>
      <c r="DL427" s="71"/>
      <c r="DM427" s="71"/>
      <c r="DN427" s="71"/>
      <c r="DO427" s="71"/>
      <c r="DP427" s="71"/>
      <c r="DQ427" s="71"/>
      <c r="DR427" s="71"/>
      <c r="DS427" s="71"/>
      <c r="DT427" s="71"/>
      <c r="DU427" s="71"/>
      <c r="DV427" s="71"/>
      <c r="DW427" s="71"/>
      <c r="DX427" s="71"/>
      <c r="DY427" s="71"/>
      <c r="DZ427" s="71"/>
      <c r="EA427" s="71"/>
      <c r="EB427" s="71"/>
      <c r="EC427" s="71"/>
      <c r="ED427" s="71"/>
      <c r="EE427" s="71"/>
      <c r="EF427" s="71"/>
      <c r="EG427" s="71"/>
      <c r="EH427" s="71"/>
      <c r="EI427" s="71"/>
      <c r="EJ427" s="71"/>
      <c r="EK427" s="71"/>
      <c r="EL427" s="71"/>
      <c r="EM427" s="71"/>
      <c r="EN427" s="71"/>
    </row>
    <row r="428" spans="13:144" s="67" customFormat="1" ht="14.25" customHeight="1" x14ac:dyDescent="0.2">
      <c r="M428" s="66"/>
      <c r="N428" s="66"/>
      <c r="AD428" s="68"/>
      <c r="AE428" s="68"/>
      <c r="AF428" s="66"/>
      <c r="AG428" s="66"/>
      <c r="AO428" s="171"/>
      <c r="AP428" s="171"/>
      <c r="AQ428" s="171"/>
      <c r="AR428" s="69"/>
      <c r="AS428" s="70"/>
      <c r="AT428" s="70"/>
      <c r="AU428" s="70"/>
      <c r="AV428" s="70"/>
      <c r="AW428" s="70"/>
      <c r="AX428" s="70"/>
      <c r="AY428" s="70"/>
      <c r="AZ428" s="70"/>
      <c r="BA428" s="70"/>
      <c r="BD428" s="94"/>
      <c r="BE428" s="94"/>
      <c r="BF428" s="95"/>
      <c r="BG428" s="7"/>
      <c r="BH428" s="1"/>
      <c r="BI428" s="1"/>
      <c r="BJ428" s="7"/>
      <c r="BK428" s="7"/>
      <c r="CB428" s="66"/>
      <c r="CC428" s="71"/>
      <c r="CD428" s="71"/>
      <c r="CE428" s="71"/>
      <c r="CF428" s="71"/>
      <c r="CG428" s="71"/>
      <c r="CH428" s="71"/>
      <c r="CI428" s="71"/>
      <c r="CJ428" s="71"/>
      <c r="CK428" s="71"/>
      <c r="CL428" s="71"/>
      <c r="CM428" s="71"/>
      <c r="CN428" s="71"/>
      <c r="CO428" s="71"/>
      <c r="CP428" s="71"/>
      <c r="CQ428" s="71"/>
      <c r="CR428" s="71"/>
      <c r="CS428" s="71"/>
      <c r="CT428" s="71"/>
      <c r="CU428" s="71"/>
      <c r="CV428" s="71"/>
      <c r="CW428" s="71"/>
      <c r="CX428" s="71"/>
      <c r="CY428" s="71"/>
      <c r="CZ428" s="71"/>
      <c r="DA428" s="71"/>
      <c r="DB428" s="71"/>
      <c r="DC428" s="71"/>
      <c r="DD428" s="71"/>
      <c r="DE428" s="71"/>
      <c r="DF428" s="71"/>
      <c r="DG428" s="71"/>
      <c r="DH428" s="71"/>
      <c r="DI428" s="71"/>
      <c r="DJ428" s="71"/>
      <c r="DK428" s="71"/>
      <c r="DL428" s="71"/>
      <c r="DM428" s="71"/>
      <c r="DN428" s="71"/>
      <c r="DO428" s="71"/>
      <c r="DP428" s="71"/>
      <c r="DQ428" s="71"/>
      <c r="DR428" s="71"/>
      <c r="DS428" s="71"/>
      <c r="DT428" s="71"/>
      <c r="DU428" s="71"/>
      <c r="DV428" s="71"/>
      <c r="DW428" s="71"/>
      <c r="DX428" s="71"/>
      <c r="DY428" s="71"/>
      <c r="DZ428" s="71"/>
      <c r="EA428" s="71"/>
      <c r="EB428" s="71"/>
      <c r="EC428" s="71"/>
      <c r="ED428" s="71"/>
      <c r="EE428" s="71"/>
      <c r="EF428" s="71"/>
      <c r="EG428" s="71"/>
      <c r="EH428" s="71"/>
      <c r="EI428" s="71"/>
      <c r="EJ428" s="71"/>
      <c r="EK428" s="71"/>
      <c r="EL428" s="71"/>
      <c r="EM428" s="71"/>
      <c r="EN428" s="71"/>
    </row>
    <row r="429" spans="13:144" s="67" customFormat="1" ht="14.25" customHeight="1" x14ac:dyDescent="0.2">
      <c r="M429" s="66"/>
      <c r="N429" s="66"/>
      <c r="AD429" s="68"/>
      <c r="AE429" s="68"/>
      <c r="AF429" s="66"/>
      <c r="AG429" s="66"/>
      <c r="AO429" s="171"/>
      <c r="AP429" s="171"/>
      <c r="AQ429" s="171"/>
      <c r="AR429" s="69"/>
      <c r="AS429" s="70"/>
      <c r="AT429" s="70"/>
      <c r="AU429" s="70"/>
      <c r="AV429" s="70"/>
      <c r="AW429" s="70"/>
      <c r="AX429" s="70"/>
      <c r="AY429" s="70"/>
      <c r="AZ429" s="70"/>
      <c r="BA429" s="70"/>
      <c r="BD429" s="94"/>
      <c r="BE429" s="94"/>
      <c r="BF429" s="95"/>
      <c r="BG429" s="7"/>
      <c r="BH429" s="1"/>
      <c r="BI429" s="1"/>
      <c r="BJ429" s="7"/>
      <c r="BK429" s="7"/>
      <c r="CB429" s="66"/>
      <c r="CC429" s="71"/>
      <c r="CD429" s="71"/>
      <c r="CE429" s="71"/>
      <c r="CF429" s="71"/>
      <c r="CG429" s="71"/>
      <c r="CH429" s="71"/>
      <c r="CI429" s="71"/>
      <c r="CJ429" s="71"/>
      <c r="CK429" s="71"/>
      <c r="CL429" s="71"/>
      <c r="CM429" s="71"/>
      <c r="CN429" s="71"/>
      <c r="CO429" s="71"/>
      <c r="CP429" s="71"/>
      <c r="CQ429" s="71"/>
      <c r="CR429" s="71"/>
      <c r="CS429" s="71"/>
      <c r="CT429" s="71"/>
      <c r="CU429" s="71"/>
      <c r="CV429" s="71"/>
      <c r="CW429" s="71"/>
      <c r="CX429" s="71"/>
      <c r="CY429" s="71"/>
      <c r="CZ429" s="71"/>
      <c r="DA429" s="71"/>
      <c r="DB429" s="71"/>
      <c r="DC429" s="71"/>
      <c r="DD429" s="71"/>
      <c r="DE429" s="71"/>
      <c r="DF429" s="71"/>
      <c r="DG429" s="71"/>
      <c r="DH429" s="71"/>
      <c r="DI429" s="71"/>
      <c r="DJ429" s="71"/>
      <c r="DK429" s="71"/>
      <c r="DL429" s="71"/>
      <c r="DM429" s="71"/>
      <c r="DN429" s="71"/>
      <c r="DO429" s="71"/>
      <c r="DP429" s="71"/>
      <c r="DQ429" s="71"/>
      <c r="DR429" s="71"/>
      <c r="DS429" s="71"/>
      <c r="DT429" s="71"/>
      <c r="DU429" s="71"/>
      <c r="DV429" s="71"/>
      <c r="DW429" s="71"/>
      <c r="DX429" s="71"/>
      <c r="DY429" s="71"/>
      <c r="DZ429" s="71"/>
      <c r="EA429" s="71"/>
      <c r="EB429" s="71"/>
      <c r="EC429" s="71"/>
      <c r="ED429" s="71"/>
      <c r="EE429" s="71"/>
      <c r="EF429" s="71"/>
      <c r="EG429" s="71"/>
      <c r="EH429" s="71"/>
      <c r="EI429" s="71"/>
      <c r="EJ429" s="71"/>
      <c r="EK429" s="71"/>
      <c r="EL429" s="71"/>
      <c r="EM429" s="71"/>
      <c r="EN429" s="71"/>
    </row>
    <row r="430" spans="13:144" s="67" customFormat="1" ht="14.25" customHeight="1" x14ac:dyDescent="0.2">
      <c r="M430" s="66"/>
      <c r="N430" s="66"/>
      <c r="AD430" s="68"/>
      <c r="AE430" s="68"/>
      <c r="AF430" s="66"/>
      <c r="AG430" s="66"/>
      <c r="AO430" s="171"/>
      <c r="AP430" s="171"/>
      <c r="AQ430" s="171"/>
      <c r="AR430" s="69"/>
      <c r="AS430" s="70"/>
      <c r="AT430" s="70"/>
      <c r="AU430" s="70"/>
      <c r="AV430" s="70"/>
      <c r="AW430" s="70"/>
      <c r="AX430" s="70"/>
      <c r="AY430" s="70"/>
      <c r="AZ430" s="70"/>
      <c r="BA430" s="70"/>
      <c r="BD430" s="94"/>
      <c r="BE430" s="94"/>
      <c r="BF430" s="95"/>
      <c r="BG430" s="7"/>
      <c r="BH430" s="1"/>
      <c r="BI430" s="1"/>
      <c r="BJ430" s="7"/>
      <c r="BK430" s="7"/>
      <c r="CB430" s="66"/>
      <c r="CC430" s="71"/>
      <c r="CD430" s="71"/>
      <c r="CE430" s="71"/>
      <c r="CF430" s="71"/>
      <c r="CG430" s="71"/>
      <c r="CH430" s="71"/>
      <c r="CI430" s="71"/>
      <c r="CJ430" s="71"/>
      <c r="CK430" s="71"/>
      <c r="CL430" s="71"/>
      <c r="CM430" s="71"/>
      <c r="CN430" s="71"/>
      <c r="CO430" s="71"/>
      <c r="CP430" s="71"/>
      <c r="CQ430" s="71"/>
      <c r="CR430" s="71"/>
      <c r="CS430" s="71"/>
      <c r="CT430" s="71"/>
      <c r="CU430" s="71"/>
      <c r="CV430" s="71"/>
      <c r="CW430" s="71"/>
      <c r="CX430" s="71"/>
      <c r="CY430" s="71"/>
      <c r="CZ430" s="71"/>
      <c r="DA430" s="71"/>
      <c r="DB430" s="71"/>
      <c r="DC430" s="71"/>
      <c r="DD430" s="71"/>
      <c r="DE430" s="71"/>
      <c r="DF430" s="71"/>
      <c r="DG430" s="71"/>
      <c r="DH430" s="71"/>
      <c r="DI430" s="71"/>
      <c r="DJ430" s="71"/>
      <c r="DK430" s="71"/>
      <c r="DL430" s="71"/>
      <c r="DM430" s="71"/>
      <c r="DN430" s="71"/>
      <c r="DO430" s="71"/>
      <c r="DP430" s="71"/>
      <c r="DQ430" s="71"/>
      <c r="DR430" s="71"/>
      <c r="DS430" s="71"/>
      <c r="DT430" s="71"/>
      <c r="DU430" s="71"/>
      <c r="DV430" s="71"/>
      <c r="DW430" s="71"/>
      <c r="DX430" s="71"/>
      <c r="DY430" s="71"/>
      <c r="DZ430" s="71"/>
      <c r="EA430" s="71"/>
      <c r="EB430" s="71"/>
      <c r="EC430" s="71"/>
      <c r="ED430" s="71"/>
      <c r="EE430" s="71"/>
      <c r="EF430" s="71"/>
      <c r="EG430" s="71"/>
      <c r="EH430" s="71"/>
      <c r="EI430" s="71"/>
      <c r="EJ430" s="71"/>
      <c r="EK430" s="71"/>
      <c r="EL430" s="71"/>
      <c r="EM430" s="71"/>
      <c r="EN430" s="71"/>
    </row>
    <row r="431" spans="13:144" s="67" customFormat="1" ht="14.25" customHeight="1" x14ac:dyDescent="0.2">
      <c r="M431" s="66"/>
      <c r="N431" s="66"/>
      <c r="AD431" s="68"/>
      <c r="AE431" s="68"/>
      <c r="AF431" s="66"/>
      <c r="AG431" s="66"/>
      <c r="AO431" s="171"/>
      <c r="AP431" s="171"/>
      <c r="AQ431" s="171"/>
      <c r="AR431" s="69"/>
      <c r="AS431" s="70"/>
      <c r="AT431" s="70"/>
      <c r="AU431" s="70"/>
      <c r="AV431" s="70"/>
      <c r="AW431" s="70"/>
      <c r="AX431" s="70"/>
      <c r="AY431" s="70"/>
      <c r="AZ431" s="70"/>
      <c r="BA431" s="70"/>
      <c r="BD431" s="94"/>
      <c r="BE431" s="94"/>
      <c r="BF431" s="95"/>
      <c r="BG431" s="7"/>
      <c r="BH431" s="1"/>
      <c r="BI431" s="1"/>
      <c r="BJ431" s="7"/>
      <c r="BK431" s="7"/>
      <c r="CB431" s="66"/>
      <c r="CC431" s="71"/>
      <c r="CD431" s="71"/>
      <c r="CE431" s="71"/>
      <c r="CF431" s="71"/>
      <c r="CG431" s="71"/>
      <c r="CH431" s="71"/>
      <c r="CI431" s="71"/>
      <c r="CJ431" s="71"/>
      <c r="CK431" s="71"/>
      <c r="CL431" s="71"/>
      <c r="CM431" s="71"/>
      <c r="CN431" s="71"/>
      <c r="CO431" s="71"/>
      <c r="CP431" s="71"/>
      <c r="CQ431" s="71"/>
      <c r="CR431" s="71"/>
      <c r="CS431" s="71"/>
      <c r="CT431" s="71"/>
      <c r="CU431" s="71"/>
      <c r="CV431" s="71"/>
      <c r="CW431" s="71"/>
      <c r="CX431" s="71"/>
      <c r="CY431" s="71"/>
      <c r="CZ431" s="71"/>
      <c r="DA431" s="71"/>
      <c r="DB431" s="71"/>
      <c r="DC431" s="71"/>
      <c r="DD431" s="71"/>
      <c r="DE431" s="71"/>
      <c r="DF431" s="71"/>
      <c r="DG431" s="71"/>
      <c r="DH431" s="71"/>
      <c r="DI431" s="71"/>
      <c r="DJ431" s="71"/>
      <c r="DK431" s="71"/>
      <c r="DL431" s="71"/>
      <c r="DM431" s="71"/>
      <c r="DN431" s="71"/>
      <c r="DO431" s="71"/>
      <c r="DP431" s="71"/>
      <c r="DQ431" s="71"/>
      <c r="DR431" s="71"/>
      <c r="DS431" s="71"/>
      <c r="DT431" s="71"/>
      <c r="DU431" s="71"/>
      <c r="DV431" s="71"/>
      <c r="DW431" s="71"/>
      <c r="DX431" s="71"/>
      <c r="DY431" s="71"/>
      <c r="DZ431" s="71"/>
      <c r="EA431" s="71"/>
      <c r="EB431" s="71"/>
      <c r="EC431" s="71"/>
      <c r="ED431" s="71"/>
      <c r="EE431" s="71"/>
      <c r="EF431" s="71"/>
      <c r="EG431" s="71"/>
      <c r="EH431" s="71"/>
      <c r="EI431" s="71"/>
      <c r="EJ431" s="71"/>
      <c r="EK431" s="71"/>
      <c r="EL431" s="71"/>
      <c r="EM431" s="71"/>
      <c r="EN431" s="71"/>
    </row>
    <row r="432" spans="13:144" s="67" customFormat="1" ht="14.25" customHeight="1" x14ac:dyDescent="0.2">
      <c r="M432" s="66"/>
      <c r="N432" s="66"/>
      <c r="AD432" s="68"/>
      <c r="AE432" s="68"/>
      <c r="AF432" s="66"/>
      <c r="AG432" s="66"/>
      <c r="AO432" s="171"/>
      <c r="AP432" s="171"/>
      <c r="AQ432" s="171"/>
      <c r="AR432" s="69"/>
      <c r="AS432" s="70"/>
      <c r="AT432" s="70"/>
      <c r="AU432" s="70"/>
      <c r="AV432" s="70"/>
      <c r="AW432" s="70"/>
      <c r="AX432" s="70"/>
      <c r="AY432" s="70"/>
      <c r="AZ432" s="70"/>
      <c r="BA432" s="70"/>
      <c r="BD432" s="94"/>
      <c r="BE432" s="94"/>
      <c r="BF432" s="95"/>
      <c r="BG432" s="7"/>
      <c r="BH432" s="1"/>
      <c r="BI432" s="1"/>
      <c r="BJ432" s="7"/>
      <c r="BK432" s="7"/>
      <c r="CB432" s="66"/>
      <c r="CC432" s="71"/>
      <c r="CD432" s="71"/>
      <c r="CE432" s="71"/>
      <c r="CF432" s="71"/>
      <c r="CG432" s="71"/>
      <c r="CH432" s="71"/>
      <c r="CI432" s="71"/>
      <c r="CJ432" s="71"/>
      <c r="CK432" s="71"/>
      <c r="CL432" s="71"/>
      <c r="CM432" s="71"/>
      <c r="CN432" s="71"/>
      <c r="CO432" s="71"/>
      <c r="CP432" s="71"/>
      <c r="CQ432" s="71"/>
      <c r="CR432" s="71"/>
      <c r="CS432" s="71"/>
      <c r="CT432" s="71"/>
      <c r="CU432" s="71"/>
      <c r="CV432" s="71"/>
      <c r="CW432" s="71"/>
      <c r="CX432" s="71"/>
      <c r="CY432" s="71"/>
      <c r="CZ432" s="71"/>
      <c r="DA432" s="71"/>
      <c r="DB432" s="71"/>
      <c r="DC432" s="71"/>
      <c r="DD432" s="71"/>
      <c r="DE432" s="71"/>
      <c r="DF432" s="71"/>
      <c r="DG432" s="71"/>
      <c r="DH432" s="71"/>
      <c r="DI432" s="71"/>
      <c r="DJ432" s="71"/>
      <c r="DK432" s="71"/>
      <c r="DL432" s="71"/>
      <c r="DM432" s="71"/>
      <c r="DN432" s="71"/>
      <c r="DO432" s="71"/>
      <c r="DP432" s="71"/>
      <c r="DQ432" s="71"/>
      <c r="DR432" s="71"/>
      <c r="DS432" s="71"/>
      <c r="DT432" s="71"/>
      <c r="DU432" s="71"/>
      <c r="DV432" s="71"/>
      <c r="DW432" s="71"/>
      <c r="DX432" s="71"/>
      <c r="DY432" s="71"/>
      <c r="DZ432" s="71"/>
      <c r="EA432" s="71"/>
      <c r="EB432" s="71"/>
      <c r="EC432" s="71"/>
      <c r="ED432" s="71"/>
      <c r="EE432" s="71"/>
      <c r="EF432" s="71"/>
      <c r="EG432" s="71"/>
      <c r="EH432" s="71"/>
      <c r="EI432" s="71"/>
      <c r="EJ432" s="71"/>
      <c r="EK432" s="71"/>
      <c r="EL432" s="71"/>
      <c r="EM432" s="71"/>
      <c r="EN432" s="71"/>
    </row>
    <row r="433" spans="13:144" s="67" customFormat="1" ht="14.25" customHeight="1" x14ac:dyDescent="0.2">
      <c r="M433" s="66"/>
      <c r="N433" s="66"/>
      <c r="AD433" s="68"/>
      <c r="AE433" s="68"/>
      <c r="AF433" s="66"/>
      <c r="AG433" s="66"/>
      <c r="AO433" s="171"/>
      <c r="AP433" s="171"/>
      <c r="AQ433" s="171"/>
      <c r="AR433" s="69"/>
      <c r="AS433" s="70"/>
      <c r="AT433" s="70"/>
      <c r="AU433" s="70"/>
      <c r="AV433" s="70"/>
      <c r="AW433" s="70"/>
      <c r="AX433" s="70"/>
      <c r="AY433" s="70"/>
      <c r="AZ433" s="70"/>
      <c r="BA433" s="70"/>
      <c r="BD433" s="94"/>
      <c r="BE433" s="94"/>
      <c r="BF433" s="95"/>
      <c r="BG433" s="7"/>
      <c r="BH433" s="1"/>
      <c r="BI433" s="1"/>
      <c r="BJ433" s="7"/>
      <c r="BK433" s="7"/>
      <c r="CB433" s="66"/>
      <c r="CC433" s="71"/>
      <c r="CD433" s="71"/>
      <c r="CE433" s="71"/>
      <c r="CF433" s="71"/>
      <c r="CG433" s="71"/>
      <c r="CH433" s="71"/>
      <c r="CI433" s="71"/>
      <c r="CJ433" s="71"/>
      <c r="CK433" s="71"/>
      <c r="CL433" s="71"/>
      <c r="CM433" s="71"/>
      <c r="CN433" s="71"/>
      <c r="CO433" s="71"/>
      <c r="CP433" s="71"/>
      <c r="CQ433" s="71"/>
      <c r="CR433" s="71"/>
      <c r="CS433" s="71"/>
      <c r="CT433" s="71"/>
      <c r="CU433" s="71"/>
      <c r="CV433" s="71"/>
      <c r="CW433" s="71"/>
      <c r="CX433" s="71"/>
      <c r="CY433" s="71"/>
      <c r="CZ433" s="71"/>
      <c r="DA433" s="71"/>
      <c r="DB433" s="71"/>
      <c r="DC433" s="71"/>
      <c r="DD433" s="71"/>
      <c r="DE433" s="71"/>
      <c r="DF433" s="71"/>
      <c r="DG433" s="71"/>
      <c r="DH433" s="71"/>
      <c r="DI433" s="71"/>
      <c r="DJ433" s="71"/>
      <c r="DK433" s="71"/>
      <c r="DL433" s="71"/>
      <c r="DM433" s="71"/>
      <c r="DN433" s="71"/>
      <c r="DO433" s="71"/>
      <c r="DP433" s="71"/>
      <c r="DQ433" s="71"/>
      <c r="DR433" s="71"/>
      <c r="DS433" s="71"/>
      <c r="DT433" s="71"/>
      <c r="DU433" s="71"/>
      <c r="DV433" s="71"/>
      <c r="DW433" s="71"/>
      <c r="DX433" s="71"/>
      <c r="DY433" s="71"/>
      <c r="DZ433" s="71"/>
      <c r="EA433" s="71"/>
      <c r="EB433" s="71"/>
      <c r="EC433" s="71"/>
      <c r="ED433" s="71"/>
      <c r="EE433" s="71"/>
      <c r="EF433" s="71"/>
      <c r="EG433" s="71"/>
      <c r="EH433" s="71"/>
      <c r="EI433" s="71"/>
      <c r="EJ433" s="71"/>
      <c r="EK433" s="71"/>
      <c r="EL433" s="71"/>
      <c r="EM433" s="71"/>
      <c r="EN433" s="71"/>
    </row>
    <row r="434" spans="13:144" s="67" customFormat="1" ht="14.25" customHeight="1" x14ac:dyDescent="0.2">
      <c r="M434" s="66"/>
      <c r="N434" s="66"/>
      <c r="AD434" s="68"/>
      <c r="AE434" s="68"/>
      <c r="AF434" s="66"/>
      <c r="AG434" s="66"/>
      <c r="AO434" s="171"/>
      <c r="AP434" s="171"/>
      <c r="AQ434" s="171"/>
      <c r="AR434" s="69"/>
      <c r="AS434" s="70"/>
      <c r="AT434" s="70"/>
      <c r="AU434" s="70"/>
      <c r="AV434" s="70"/>
      <c r="AW434" s="70"/>
      <c r="AX434" s="70"/>
      <c r="AY434" s="70"/>
      <c r="AZ434" s="70"/>
      <c r="BA434" s="70"/>
      <c r="BD434" s="94"/>
      <c r="BE434" s="94"/>
      <c r="BF434" s="95"/>
      <c r="BG434" s="7"/>
      <c r="BH434" s="1"/>
      <c r="BI434" s="1"/>
      <c r="BJ434" s="7"/>
      <c r="BK434" s="7"/>
      <c r="CB434" s="66"/>
      <c r="CC434" s="71"/>
      <c r="CD434" s="71"/>
      <c r="CE434" s="71"/>
      <c r="CF434" s="71"/>
      <c r="CG434" s="71"/>
      <c r="CH434" s="71"/>
      <c r="CI434" s="71"/>
      <c r="CJ434" s="71"/>
      <c r="CK434" s="71"/>
      <c r="CL434" s="71"/>
      <c r="CM434" s="71"/>
      <c r="CN434" s="71"/>
      <c r="CO434" s="71"/>
      <c r="CP434" s="71"/>
      <c r="CQ434" s="71"/>
      <c r="CR434" s="71"/>
      <c r="CS434" s="71"/>
      <c r="CT434" s="71"/>
      <c r="CU434" s="71"/>
      <c r="CV434" s="71"/>
      <c r="CW434" s="71"/>
      <c r="CX434" s="71"/>
      <c r="CY434" s="71"/>
      <c r="CZ434" s="71"/>
      <c r="DA434" s="71"/>
      <c r="DB434" s="71"/>
      <c r="DC434" s="71"/>
      <c r="DD434" s="71"/>
      <c r="DE434" s="71"/>
      <c r="DF434" s="71"/>
      <c r="DG434" s="71"/>
      <c r="DH434" s="71"/>
      <c r="DI434" s="71"/>
      <c r="DJ434" s="71"/>
      <c r="DK434" s="71"/>
      <c r="DL434" s="71"/>
      <c r="DM434" s="71"/>
      <c r="DN434" s="71"/>
      <c r="DO434" s="71"/>
      <c r="DP434" s="71"/>
      <c r="DQ434" s="71"/>
      <c r="DR434" s="71"/>
      <c r="DS434" s="71"/>
      <c r="DT434" s="71"/>
      <c r="DU434" s="71"/>
      <c r="DV434" s="71"/>
      <c r="DW434" s="71"/>
      <c r="DX434" s="71"/>
      <c r="DY434" s="71"/>
      <c r="DZ434" s="71"/>
      <c r="EA434" s="71"/>
      <c r="EB434" s="71"/>
      <c r="EC434" s="71"/>
      <c r="ED434" s="71"/>
      <c r="EE434" s="71"/>
      <c r="EF434" s="71"/>
      <c r="EG434" s="71"/>
      <c r="EH434" s="71"/>
      <c r="EI434" s="71"/>
      <c r="EJ434" s="71"/>
      <c r="EK434" s="71"/>
      <c r="EL434" s="71"/>
      <c r="EM434" s="71"/>
      <c r="EN434" s="71"/>
    </row>
    <row r="435" spans="13:144" s="67" customFormat="1" ht="14.25" customHeight="1" x14ac:dyDescent="0.2">
      <c r="M435" s="66"/>
      <c r="N435" s="66"/>
      <c r="AD435" s="68"/>
      <c r="AE435" s="68"/>
      <c r="AF435" s="66"/>
      <c r="AG435" s="66"/>
      <c r="AO435" s="171"/>
      <c r="AP435" s="171"/>
      <c r="AQ435" s="171"/>
      <c r="AR435" s="69"/>
      <c r="AS435" s="70"/>
      <c r="AT435" s="70"/>
      <c r="AU435" s="70"/>
      <c r="AV435" s="70"/>
      <c r="AW435" s="70"/>
      <c r="AX435" s="70"/>
      <c r="AY435" s="70"/>
      <c r="AZ435" s="70"/>
      <c r="BA435" s="70"/>
      <c r="BD435" s="94"/>
      <c r="BE435" s="94"/>
      <c r="BF435" s="95"/>
      <c r="BG435" s="7"/>
      <c r="BH435" s="1"/>
      <c r="BI435" s="1"/>
      <c r="BJ435" s="7"/>
      <c r="BK435" s="7"/>
      <c r="CB435" s="66"/>
      <c r="CC435" s="71"/>
      <c r="CD435" s="71"/>
      <c r="CE435" s="71"/>
      <c r="CF435" s="71"/>
      <c r="CG435" s="71"/>
      <c r="CH435" s="71"/>
      <c r="CI435" s="71"/>
      <c r="CJ435" s="71"/>
      <c r="CK435" s="71"/>
      <c r="CL435" s="71"/>
      <c r="CM435" s="71"/>
      <c r="CN435" s="71"/>
      <c r="CO435" s="71"/>
      <c r="CP435" s="71"/>
      <c r="CQ435" s="71"/>
      <c r="CR435" s="71"/>
      <c r="CS435" s="71"/>
      <c r="CT435" s="71"/>
      <c r="CU435" s="71"/>
      <c r="CV435" s="71"/>
      <c r="CW435" s="71"/>
      <c r="CX435" s="71"/>
      <c r="CY435" s="71"/>
      <c r="CZ435" s="71"/>
      <c r="DA435" s="71"/>
      <c r="DB435" s="71"/>
      <c r="DC435" s="71"/>
      <c r="DD435" s="71"/>
      <c r="DE435" s="71"/>
      <c r="DF435" s="71"/>
      <c r="DG435" s="71"/>
      <c r="DH435" s="71"/>
      <c r="DI435" s="71"/>
      <c r="DJ435" s="71"/>
      <c r="DK435" s="71"/>
      <c r="DL435" s="71"/>
      <c r="DM435" s="71"/>
      <c r="DN435" s="71"/>
      <c r="DO435" s="71"/>
      <c r="DP435" s="71"/>
      <c r="DQ435" s="71"/>
      <c r="DR435" s="71"/>
      <c r="DS435" s="71"/>
      <c r="DT435" s="71"/>
      <c r="DU435" s="71"/>
      <c r="DV435" s="71"/>
      <c r="DW435" s="71"/>
      <c r="DX435" s="71"/>
      <c r="DY435" s="71"/>
      <c r="DZ435" s="71"/>
      <c r="EA435" s="71"/>
      <c r="EB435" s="71"/>
      <c r="EC435" s="71"/>
      <c r="ED435" s="71"/>
      <c r="EE435" s="71"/>
      <c r="EF435" s="71"/>
      <c r="EG435" s="71"/>
      <c r="EH435" s="71"/>
      <c r="EI435" s="71"/>
      <c r="EJ435" s="71"/>
      <c r="EK435" s="71"/>
      <c r="EL435" s="71"/>
      <c r="EM435" s="71"/>
      <c r="EN435" s="71"/>
    </row>
    <row r="436" spans="13:144" s="67" customFormat="1" ht="14.25" customHeight="1" x14ac:dyDescent="0.2">
      <c r="M436" s="66"/>
      <c r="N436" s="66"/>
      <c r="AD436" s="68"/>
      <c r="AE436" s="68"/>
      <c r="AF436" s="66"/>
      <c r="AG436" s="66"/>
      <c r="AO436" s="171"/>
      <c r="AP436" s="171"/>
      <c r="AQ436" s="171"/>
      <c r="AR436" s="69"/>
      <c r="AS436" s="70"/>
      <c r="AT436" s="70"/>
      <c r="AU436" s="70"/>
      <c r="AV436" s="70"/>
      <c r="AW436" s="70"/>
      <c r="AX436" s="70"/>
      <c r="AY436" s="70"/>
      <c r="AZ436" s="70"/>
      <c r="BA436" s="70"/>
      <c r="BD436" s="94"/>
      <c r="BE436" s="94"/>
      <c r="BF436" s="95"/>
      <c r="BG436" s="7"/>
      <c r="BH436" s="1"/>
      <c r="BI436" s="1"/>
      <c r="BJ436" s="7"/>
      <c r="BK436" s="7"/>
      <c r="CB436" s="66"/>
      <c r="CC436" s="71"/>
      <c r="CD436" s="71"/>
      <c r="CE436" s="71"/>
      <c r="CF436" s="71"/>
      <c r="CG436" s="71"/>
      <c r="CH436" s="71"/>
      <c r="CI436" s="71"/>
      <c r="CJ436" s="71"/>
      <c r="CK436" s="71"/>
      <c r="CL436" s="71"/>
      <c r="CM436" s="71"/>
      <c r="CN436" s="71"/>
      <c r="CO436" s="71"/>
      <c r="CP436" s="71"/>
      <c r="CQ436" s="71"/>
      <c r="CR436" s="71"/>
      <c r="CS436" s="71"/>
      <c r="CT436" s="71"/>
      <c r="CU436" s="71"/>
      <c r="CV436" s="71"/>
      <c r="CW436" s="71"/>
      <c r="CX436" s="71"/>
      <c r="CY436" s="71"/>
      <c r="CZ436" s="71"/>
      <c r="DA436" s="71"/>
      <c r="DB436" s="71"/>
      <c r="DC436" s="71"/>
      <c r="DD436" s="71"/>
      <c r="DE436" s="71"/>
      <c r="DF436" s="71"/>
      <c r="DG436" s="71"/>
      <c r="DH436" s="71"/>
      <c r="DI436" s="71"/>
      <c r="DJ436" s="71"/>
      <c r="DK436" s="71"/>
      <c r="DL436" s="71"/>
      <c r="DM436" s="71"/>
      <c r="DN436" s="71"/>
      <c r="DO436" s="71"/>
      <c r="DP436" s="71"/>
      <c r="DQ436" s="71"/>
      <c r="DR436" s="71"/>
      <c r="DS436" s="71"/>
      <c r="DT436" s="71"/>
      <c r="DU436" s="71"/>
      <c r="DV436" s="71"/>
      <c r="DW436" s="71"/>
      <c r="DX436" s="71"/>
      <c r="DY436" s="71"/>
      <c r="DZ436" s="71"/>
      <c r="EA436" s="71"/>
      <c r="EB436" s="71"/>
      <c r="EC436" s="71"/>
      <c r="ED436" s="71"/>
      <c r="EE436" s="71"/>
      <c r="EF436" s="71"/>
      <c r="EG436" s="71"/>
      <c r="EH436" s="71"/>
      <c r="EI436" s="71"/>
      <c r="EJ436" s="71"/>
      <c r="EK436" s="71"/>
      <c r="EL436" s="71"/>
      <c r="EM436" s="71"/>
      <c r="EN436" s="71"/>
    </row>
    <row r="437" spans="13:144" s="67" customFormat="1" ht="14.25" customHeight="1" x14ac:dyDescent="0.2">
      <c r="M437" s="66"/>
      <c r="N437" s="66"/>
      <c r="AD437" s="68"/>
      <c r="AE437" s="68"/>
      <c r="AF437" s="66"/>
      <c r="AG437" s="66"/>
      <c r="AO437" s="171"/>
      <c r="AP437" s="171"/>
      <c r="AQ437" s="171"/>
      <c r="AR437" s="69"/>
      <c r="AS437" s="70"/>
      <c r="AT437" s="70"/>
      <c r="AU437" s="70"/>
      <c r="AV437" s="70"/>
      <c r="AW437" s="70"/>
      <c r="AX437" s="70"/>
      <c r="AY437" s="70"/>
      <c r="AZ437" s="70"/>
      <c r="BA437" s="70"/>
      <c r="BD437" s="94"/>
      <c r="BE437" s="94"/>
      <c r="BF437" s="95"/>
      <c r="BG437" s="7"/>
      <c r="BH437" s="1"/>
      <c r="BI437" s="1"/>
      <c r="BJ437" s="7"/>
      <c r="BK437" s="7"/>
      <c r="CB437" s="66"/>
      <c r="CC437" s="71"/>
      <c r="CD437" s="71"/>
      <c r="CE437" s="71"/>
      <c r="CF437" s="71"/>
      <c r="CG437" s="71"/>
      <c r="CH437" s="71"/>
      <c r="CI437" s="71"/>
      <c r="CJ437" s="71"/>
      <c r="CK437" s="71"/>
      <c r="CL437" s="71"/>
      <c r="CM437" s="71"/>
      <c r="CN437" s="71"/>
      <c r="CO437" s="71"/>
      <c r="CP437" s="71"/>
      <c r="CQ437" s="71"/>
      <c r="CR437" s="71"/>
      <c r="CS437" s="71"/>
      <c r="CT437" s="71"/>
      <c r="CU437" s="71"/>
      <c r="CV437" s="71"/>
      <c r="CW437" s="71"/>
      <c r="CX437" s="71"/>
      <c r="CY437" s="71"/>
      <c r="CZ437" s="71"/>
      <c r="DA437" s="71"/>
      <c r="DB437" s="71"/>
      <c r="DC437" s="71"/>
      <c r="DD437" s="71"/>
      <c r="DE437" s="71"/>
      <c r="DF437" s="71"/>
      <c r="DG437" s="71"/>
      <c r="DH437" s="71"/>
      <c r="DI437" s="71"/>
      <c r="DJ437" s="71"/>
      <c r="DK437" s="71"/>
      <c r="DL437" s="71"/>
      <c r="DM437" s="71"/>
      <c r="DN437" s="71"/>
      <c r="DO437" s="71"/>
      <c r="DP437" s="71"/>
      <c r="DQ437" s="71"/>
      <c r="DR437" s="71"/>
      <c r="DS437" s="71"/>
      <c r="DT437" s="71"/>
      <c r="DU437" s="71"/>
      <c r="DV437" s="71"/>
      <c r="DW437" s="71"/>
      <c r="DX437" s="71"/>
      <c r="DY437" s="71"/>
      <c r="DZ437" s="71"/>
      <c r="EA437" s="71"/>
      <c r="EB437" s="71"/>
      <c r="EC437" s="71"/>
      <c r="ED437" s="71"/>
      <c r="EE437" s="71"/>
      <c r="EF437" s="71"/>
      <c r="EG437" s="71"/>
      <c r="EH437" s="71"/>
      <c r="EI437" s="71"/>
      <c r="EJ437" s="71"/>
      <c r="EK437" s="71"/>
      <c r="EL437" s="71"/>
      <c r="EM437" s="71"/>
      <c r="EN437" s="71"/>
    </row>
    <row r="438" spans="13:144" s="67" customFormat="1" ht="14.25" customHeight="1" x14ac:dyDescent="0.2">
      <c r="M438" s="66"/>
      <c r="N438" s="66"/>
      <c r="AD438" s="68"/>
      <c r="AE438" s="68"/>
      <c r="AF438" s="66"/>
      <c r="AG438" s="66"/>
      <c r="AO438" s="171"/>
      <c r="AP438" s="171"/>
      <c r="AQ438" s="171"/>
      <c r="AR438" s="69"/>
      <c r="AS438" s="70"/>
      <c r="AT438" s="70"/>
      <c r="AU438" s="70"/>
      <c r="AV438" s="70"/>
      <c r="AW438" s="70"/>
      <c r="AX438" s="70"/>
      <c r="AY438" s="70"/>
      <c r="AZ438" s="70"/>
      <c r="BA438" s="70"/>
      <c r="BD438" s="94"/>
      <c r="BE438" s="94"/>
      <c r="BF438" s="95"/>
      <c r="BG438" s="7"/>
      <c r="BH438" s="1"/>
      <c r="BI438" s="1"/>
      <c r="BJ438" s="7"/>
      <c r="BK438" s="7"/>
      <c r="CB438" s="66"/>
      <c r="CC438" s="71"/>
      <c r="CD438" s="71"/>
      <c r="CE438" s="71"/>
      <c r="CF438" s="71"/>
      <c r="CG438" s="71"/>
      <c r="CH438" s="71"/>
      <c r="CI438" s="71"/>
      <c r="CJ438" s="71"/>
      <c r="CK438" s="71"/>
      <c r="CL438" s="71"/>
      <c r="CM438" s="71"/>
      <c r="CN438" s="71"/>
      <c r="CO438" s="71"/>
      <c r="CP438" s="71"/>
      <c r="CQ438" s="71"/>
      <c r="CR438" s="71"/>
      <c r="CS438" s="71"/>
      <c r="CT438" s="71"/>
      <c r="CU438" s="71"/>
      <c r="CV438" s="71"/>
      <c r="CW438" s="71"/>
      <c r="CX438" s="71"/>
      <c r="CY438" s="71"/>
      <c r="CZ438" s="71"/>
      <c r="DA438" s="71"/>
      <c r="DB438" s="71"/>
      <c r="DC438" s="71"/>
      <c r="DD438" s="71"/>
      <c r="DE438" s="71"/>
      <c r="DF438" s="71"/>
      <c r="DG438" s="71"/>
      <c r="DH438" s="71"/>
      <c r="DI438" s="71"/>
      <c r="DJ438" s="71"/>
      <c r="DK438" s="71"/>
      <c r="DL438" s="71"/>
      <c r="DM438" s="71"/>
      <c r="DN438" s="71"/>
      <c r="DO438" s="71"/>
      <c r="DP438" s="71"/>
      <c r="DQ438" s="71"/>
      <c r="DR438" s="71"/>
      <c r="DS438" s="71"/>
      <c r="DT438" s="71"/>
      <c r="DU438" s="71"/>
      <c r="DV438" s="71"/>
      <c r="DW438" s="71"/>
      <c r="DX438" s="71"/>
      <c r="DY438" s="71"/>
      <c r="DZ438" s="71"/>
      <c r="EA438" s="71"/>
      <c r="EB438" s="71"/>
      <c r="EC438" s="71"/>
      <c r="ED438" s="71"/>
      <c r="EE438" s="71"/>
      <c r="EF438" s="71"/>
      <c r="EG438" s="71"/>
      <c r="EH438" s="71"/>
      <c r="EI438" s="71"/>
      <c r="EJ438" s="71"/>
      <c r="EK438" s="71"/>
      <c r="EL438" s="71"/>
      <c r="EM438" s="71"/>
      <c r="EN438" s="71"/>
    </row>
    <row r="439" spans="13:144" s="67" customFormat="1" ht="14.25" customHeight="1" x14ac:dyDescent="0.2">
      <c r="M439" s="66"/>
      <c r="N439" s="66"/>
      <c r="AD439" s="68"/>
      <c r="AE439" s="68"/>
      <c r="AF439" s="66"/>
      <c r="AG439" s="66"/>
      <c r="AO439" s="171"/>
      <c r="AP439" s="171"/>
      <c r="AQ439" s="171"/>
      <c r="AR439" s="69"/>
      <c r="AS439" s="70"/>
      <c r="AT439" s="70"/>
      <c r="AU439" s="70"/>
      <c r="AV439" s="70"/>
      <c r="AW439" s="70"/>
      <c r="AX439" s="70"/>
      <c r="AY439" s="70"/>
      <c r="AZ439" s="70"/>
      <c r="BA439" s="70"/>
      <c r="BD439" s="94"/>
      <c r="BE439" s="94"/>
      <c r="BF439" s="95"/>
      <c r="BG439" s="7"/>
      <c r="BH439" s="1"/>
      <c r="BI439" s="1"/>
      <c r="BJ439" s="7"/>
      <c r="BK439" s="7"/>
      <c r="CB439" s="66"/>
      <c r="CC439" s="71"/>
      <c r="CD439" s="71"/>
      <c r="CE439" s="71"/>
      <c r="CF439" s="71"/>
      <c r="CG439" s="71"/>
      <c r="CH439" s="71"/>
      <c r="CI439" s="71"/>
      <c r="CJ439" s="71"/>
      <c r="CK439" s="71"/>
      <c r="CL439" s="71"/>
      <c r="CM439" s="71"/>
      <c r="CN439" s="71"/>
      <c r="CO439" s="71"/>
      <c r="CP439" s="71"/>
      <c r="CQ439" s="71"/>
      <c r="CR439" s="71"/>
      <c r="CS439" s="71"/>
      <c r="CT439" s="71"/>
      <c r="CU439" s="71"/>
      <c r="CV439" s="71"/>
      <c r="CW439" s="71"/>
      <c r="CX439" s="71"/>
      <c r="CY439" s="71"/>
      <c r="CZ439" s="71"/>
      <c r="DA439" s="71"/>
      <c r="DB439" s="71"/>
      <c r="DC439" s="71"/>
      <c r="DD439" s="71"/>
      <c r="DE439" s="71"/>
      <c r="DF439" s="71"/>
      <c r="DG439" s="71"/>
      <c r="DH439" s="71"/>
      <c r="DI439" s="71"/>
      <c r="DJ439" s="71"/>
      <c r="DK439" s="71"/>
      <c r="DL439" s="71"/>
      <c r="DM439" s="71"/>
      <c r="DN439" s="71"/>
      <c r="DO439" s="71"/>
      <c r="DP439" s="71"/>
      <c r="DQ439" s="71"/>
      <c r="DR439" s="71"/>
      <c r="DS439" s="71"/>
      <c r="DT439" s="71"/>
      <c r="DU439" s="71"/>
      <c r="DV439" s="71"/>
      <c r="DW439" s="71"/>
      <c r="DX439" s="71"/>
      <c r="DY439" s="71"/>
      <c r="DZ439" s="71"/>
      <c r="EA439" s="71"/>
      <c r="EB439" s="71"/>
      <c r="EC439" s="71"/>
      <c r="ED439" s="71"/>
      <c r="EE439" s="71"/>
      <c r="EF439" s="71"/>
      <c r="EG439" s="71"/>
      <c r="EH439" s="71"/>
      <c r="EI439" s="71"/>
      <c r="EJ439" s="71"/>
      <c r="EK439" s="71"/>
      <c r="EL439" s="71"/>
      <c r="EM439" s="71"/>
      <c r="EN439" s="71"/>
    </row>
    <row r="440" spans="13:144" s="67" customFormat="1" ht="14.25" customHeight="1" x14ac:dyDescent="0.2">
      <c r="M440" s="66"/>
      <c r="N440" s="66"/>
      <c r="AD440" s="68"/>
      <c r="AE440" s="68"/>
      <c r="AF440" s="66"/>
      <c r="AG440" s="66"/>
      <c r="AO440" s="171"/>
      <c r="AP440" s="171"/>
      <c r="AQ440" s="171"/>
      <c r="AR440" s="69"/>
      <c r="AS440" s="70"/>
      <c r="AT440" s="70"/>
      <c r="AU440" s="70"/>
      <c r="AV440" s="70"/>
      <c r="AW440" s="70"/>
      <c r="AX440" s="70"/>
      <c r="AY440" s="70"/>
      <c r="AZ440" s="70"/>
      <c r="BA440" s="70"/>
      <c r="BD440" s="94"/>
      <c r="BE440" s="94"/>
      <c r="BF440" s="95"/>
      <c r="BG440" s="7"/>
      <c r="BH440" s="1"/>
      <c r="BI440" s="1"/>
      <c r="BJ440" s="7"/>
      <c r="BK440" s="7"/>
      <c r="CB440" s="66"/>
      <c r="CC440" s="71"/>
      <c r="CD440" s="71"/>
      <c r="CE440" s="71"/>
      <c r="CF440" s="71"/>
      <c r="CG440" s="71"/>
      <c r="CH440" s="71"/>
      <c r="CI440" s="71"/>
      <c r="CJ440" s="71"/>
      <c r="CK440" s="71"/>
      <c r="CL440" s="71"/>
      <c r="CM440" s="71"/>
      <c r="CN440" s="71"/>
      <c r="CO440" s="71"/>
      <c r="CP440" s="71"/>
      <c r="CQ440" s="71"/>
      <c r="CR440" s="71"/>
      <c r="CS440" s="71"/>
      <c r="CT440" s="71"/>
      <c r="CU440" s="71"/>
      <c r="CV440" s="71"/>
      <c r="CW440" s="71"/>
      <c r="CX440" s="71"/>
      <c r="CY440" s="71"/>
      <c r="CZ440" s="71"/>
      <c r="DA440" s="71"/>
      <c r="DB440" s="71"/>
      <c r="DC440" s="71"/>
      <c r="DD440" s="71"/>
      <c r="DE440" s="71"/>
      <c r="DF440" s="71"/>
      <c r="DG440" s="71"/>
      <c r="DH440" s="71"/>
      <c r="DI440" s="71"/>
      <c r="DJ440" s="71"/>
      <c r="DK440" s="71"/>
      <c r="DL440" s="71"/>
      <c r="DM440" s="71"/>
      <c r="DN440" s="71"/>
      <c r="DO440" s="71"/>
      <c r="DP440" s="71"/>
      <c r="DQ440" s="71"/>
      <c r="DR440" s="71"/>
      <c r="DS440" s="71"/>
      <c r="DT440" s="71"/>
      <c r="DU440" s="71"/>
      <c r="DV440" s="71"/>
      <c r="DW440" s="71"/>
      <c r="DX440" s="71"/>
      <c r="DY440" s="71"/>
      <c r="DZ440" s="71"/>
      <c r="EA440" s="71"/>
      <c r="EB440" s="71"/>
      <c r="EC440" s="71"/>
      <c r="ED440" s="71"/>
      <c r="EE440" s="71"/>
      <c r="EF440" s="71"/>
      <c r="EG440" s="71"/>
      <c r="EH440" s="71"/>
      <c r="EI440" s="71"/>
      <c r="EJ440" s="71"/>
      <c r="EK440" s="71"/>
      <c r="EL440" s="71"/>
      <c r="EM440" s="71"/>
      <c r="EN440" s="71"/>
    </row>
    <row r="441" spans="13:144" s="67" customFormat="1" ht="14.25" customHeight="1" x14ac:dyDescent="0.2">
      <c r="M441" s="66"/>
      <c r="N441" s="66"/>
      <c r="AD441" s="68"/>
      <c r="AE441" s="68"/>
      <c r="AF441" s="66"/>
      <c r="AG441" s="66"/>
      <c r="AO441" s="171"/>
      <c r="AP441" s="171"/>
      <c r="AQ441" s="171"/>
      <c r="AR441" s="69"/>
      <c r="AS441" s="70"/>
      <c r="AT441" s="70"/>
      <c r="AU441" s="70"/>
      <c r="AV441" s="70"/>
      <c r="AW441" s="70"/>
      <c r="AX441" s="70"/>
      <c r="AY441" s="70"/>
      <c r="AZ441" s="70"/>
      <c r="BA441" s="70"/>
      <c r="BD441" s="94"/>
      <c r="BE441" s="94"/>
      <c r="BF441" s="95"/>
      <c r="BG441" s="7"/>
      <c r="BH441" s="1"/>
      <c r="BI441" s="1"/>
      <c r="BJ441" s="7"/>
      <c r="BK441" s="7"/>
      <c r="CB441" s="66"/>
      <c r="CC441" s="71"/>
      <c r="CD441" s="71"/>
      <c r="CE441" s="71"/>
      <c r="CF441" s="71"/>
      <c r="CG441" s="71"/>
      <c r="CH441" s="71"/>
      <c r="CI441" s="71"/>
      <c r="CJ441" s="71"/>
      <c r="CK441" s="71"/>
      <c r="CL441" s="71"/>
      <c r="CM441" s="71"/>
      <c r="CN441" s="71"/>
      <c r="CO441" s="71"/>
      <c r="CP441" s="71"/>
      <c r="CQ441" s="71"/>
      <c r="CR441" s="71"/>
      <c r="CS441" s="71"/>
      <c r="CT441" s="71"/>
      <c r="CU441" s="71"/>
      <c r="CV441" s="71"/>
      <c r="CW441" s="71"/>
      <c r="CX441" s="71"/>
      <c r="CY441" s="71"/>
      <c r="CZ441" s="71"/>
      <c r="DA441" s="71"/>
      <c r="DB441" s="71"/>
      <c r="DC441" s="71"/>
      <c r="DD441" s="71"/>
      <c r="DE441" s="71"/>
      <c r="DF441" s="71"/>
      <c r="DG441" s="71"/>
      <c r="DH441" s="71"/>
      <c r="DI441" s="71"/>
      <c r="DJ441" s="71"/>
      <c r="DK441" s="71"/>
      <c r="DL441" s="71"/>
      <c r="DM441" s="71"/>
      <c r="DN441" s="71"/>
      <c r="DO441" s="71"/>
      <c r="DP441" s="71"/>
      <c r="DQ441" s="71"/>
      <c r="DR441" s="71"/>
      <c r="DS441" s="71"/>
      <c r="DT441" s="71"/>
      <c r="DU441" s="71"/>
      <c r="DV441" s="71"/>
      <c r="DW441" s="71"/>
      <c r="DX441" s="71"/>
      <c r="DY441" s="71"/>
      <c r="DZ441" s="71"/>
      <c r="EA441" s="71"/>
      <c r="EB441" s="71"/>
      <c r="EC441" s="71"/>
      <c r="ED441" s="71"/>
      <c r="EE441" s="71"/>
      <c r="EF441" s="71"/>
      <c r="EG441" s="71"/>
      <c r="EH441" s="71"/>
      <c r="EI441" s="71"/>
      <c r="EJ441" s="71"/>
      <c r="EK441" s="71"/>
      <c r="EL441" s="71"/>
      <c r="EM441" s="71"/>
      <c r="EN441" s="71"/>
    </row>
    <row r="442" spans="13:144" s="67" customFormat="1" ht="14.25" customHeight="1" x14ac:dyDescent="0.2">
      <c r="M442" s="66"/>
      <c r="N442" s="66"/>
      <c r="AD442" s="68"/>
      <c r="AE442" s="68"/>
      <c r="AF442" s="66"/>
      <c r="AG442" s="66"/>
      <c r="AO442" s="171"/>
      <c r="AP442" s="171"/>
      <c r="AQ442" s="171"/>
      <c r="AR442" s="69"/>
      <c r="AS442" s="70"/>
      <c r="AT442" s="70"/>
      <c r="AU442" s="70"/>
      <c r="AV442" s="70"/>
      <c r="AW442" s="70"/>
      <c r="AX442" s="70"/>
      <c r="AY442" s="70"/>
      <c r="AZ442" s="70"/>
      <c r="BA442" s="70"/>
      <c r="BD442" s="94"/>
      <c r="BE442" s="94"/>
      <c r="BF442" s="95"/>
      <c r="BG442" s="7"/>
      <c r="BH442" s="1"/>
      <c r="BI442" s="1"/>
      <c r="BJ442" s="7"/>
      <c r="BK442" s="7"/>
      <c r="CB442" s="66"/>
      <c r="CC442" s="71"/>
      <c r="CD442" s="71"/>
      <c r="CE442" s="71"/>
      <c r="CF442" s="71"/>
      <c r="CG442" s="71"/>
      <c r="CH442" s="71"/>
      <c r="CI442" s="71"/>
      <c r="CJ442" s="71"/>
      <c r="CK442" s="71"/>
      <c r="CL442" s="71"/>
      <c r="CM442" s="71"/>
      <c r="CN442" s="71"/>
      <c r="CO442" s="71"/>
      <c r="CP442" s="71"/>
      <c r="CQ442" s="71"/>
      <c r="CR442" s="71"/>
      <c r="CS442" s="71"/>
      <c r="CT442" s="71"/>
      <c r="CU442" s="71"/>
      <c r="CV442" s="71"/>
      <c r="CW442" s="71"/>
      <c r="CX442" s="71"/>
      <c r="CY442" s="71"/>
      <c r="CZ442" s="71"/>
      <c r="DA442" s="71"/>
      <c r="DB442" s="71"/>
      <c r="DC442" s="71"/>
      <c r="DD442" s="71"/>
      <c r="DE442" s="71"/>
      <c r="DF442" s="71"/>
      <c r="DG442" s="71"/>
      <c r="DH442" s="71"/>
      <c r="DI442" s="71"/>
      <c r="DJ442" s="71"/>
      <c r="DK442" s="71"/>
      <c r="DL442" s="71"/>
      <c r="DM442" s="71"/>
      <c r="DN442" s="71"/>
      <c r="DO442" s="71"/>
      <c r="DP442" s="71"/>
      <c r="DQ442" s="71"/>
      <c r="DR442" s="71"/>
      <c r="DS442" s="71"/>
      <c r="DT442" s="71"/>
      <c r="DU442" s="71"/>
      <c r="DV442" s="71"/>
      <c r="DW442" s="71"/>
      <c r="DX442" s="71"/>
      <c r="DY442" s="71"/>
      <c r="DZ442" s="71"/>
      <c r="EA442" s="71"/>
      <c r="EB442" s="71"/>
      <c r="EC442" s="71"/>
      <c r="ED442" s="71"/>
      <c r="EE442" s="71"/>
      <c r="EF442" s="71"/>
      <c r="EG442" s="71"/>
      <c r="EH442" s="71"/>
      <c r="EI442" s="71"/>
      <c r="EJ442" s="71"/>
      <c r="EK442" s="71"/>
      <c r="EL442" s="71"/>
      <c r="EM442" s="71"/>
      <c r="EN442" s="71"/>
    </row>
    <row r="443" spans="13:144" s="67" customFormat="1" ht="14.25" customHeight="1" x14ac:dyDescent="0.2">
      <c r="M443" s="66"/>
      <c r="N443" s="66"/>
      <c r="AD443" s="68"/>
      <c r="AE443" s="68"/>
      <c r="AF443" s="66"/>
      <c r="AG443" s="66"/>
      <c r="AO443" s="171"/>
      <c r="AP443" s="171"/>
      <c r="AQ443" s="171"/>
      <c r="AR443" s="69"/>
      <c r="AS443" s="70"/>
      <c r="AT443" s="70"/>
      <c r="AU443" s="70"/>
      <c r="AV443" s="70"/>
      <c r="AW443" s="70"/>
      <c r="AX443" s="70"/>
      <c r="AY443" s="70"/>
      <c r="AZ443" s="70"/>
      <c r="BA443" s="70"/>
      <c r="BD443" s="94"/>
      <c r="BE443" s="94"/>
      <c r="BF443" s="95"/>
      <c r="BG443" s="7"/>
      <c r="BH443" s="1"/>
      <c r="BI443" s="1"/>
      <c r="BJ443" s="7"/>
      <c r="BK443" s="7"/>
      <c r="CB443" s="66"/>
      <c r="CC443" s="71"/>
      <c r="CD443" s="71"/>
      <c r="CE443" s="71"/>
      <c r="CF443" s="71"/>
      <c r="CG443" s="71"/>
      <c r="CH443" s="71"/>
      <c r="CI443" s="71"/>
      <c r="CJ443" s="71"/>
      <c r="CK443" s="71"/>
      <c r="CL443" s="71"/>
      <c r="CM443" s="71"/>
      <c r="CN443" s="71"/>
      <c r="CO443" s="71"/>
      <c r="CP443" s="71"/>
      <c r="CQ443" s="71"/>
      <c r="CR443" s="71"/>
      <c r="CS443" s="71"/>
      <c r="CT443" s="71"/>
      <c r="CU443" s="71"/>
      <c r="CV443" s="71"/>
      <c r="CW443" s="71"/>
      <c r="CX443" s="71"/>
      <c r="CY443" s="71"/>
      <c r="CZ443" s="71"/>
      <c r="DA443" s="71"/>
      <c r="DB443" s="71"/>
      <c r="DC443" s="71"/>
      <c r="DD443" s="71"/>
      <c r="DE443" s="71"/>
      <c r="DF443" s="71"/>
      <c r="DG443" s="71"/>
      <c r="DH443" s="71"/>
      <c r="DI443" s="71"/>
      <c r="DJ443" s="71"/>
      <c r="DK443" s="71"/>
      <c r="DL443" s="71"/>
      <c r="DM443" s="71"/>
      <c r="DN443" s="71"/>
      <c r="DO443" s="71"/>
      <c r="DP443" s="71"/>
      <c r="DQ443" s="71"/>
      <c r="DR443" s="71"/>
      <c r="DS443" s="71"/>
      <c r="DT443" s="71"/>
      <c r="DU443" s="71"/>
      <c r="DV443" s="71"/>
      <c r="DW443" s="71"/>
      <c r="DX443" s="71"/>
      <c r="DY443" s="71"/>
      <c r="DZ443" s="71"/>
      <c r="EA443" s="71"/>
      <c r="EB443" s="71"/>
      <c r="EC443" s="71"/>
      <c r="ED443" s="71"/>
      <c r="EE443" s="71"/>
      <c r="EF443" s="71"/>
      <c r="EG443" s="71"/>
      <c r="EH443" s="71"/>
      <c r="EI443" s="71"/>
      <c r="EJ443" s="71"/>
      <c r="EK443" s="71"/>
      <c r="EL443" s="71"/>
      <c r="EM443" s="71"/>
      <c r="EN443" s="71"/>
    </row>
    <row r="444" spans="13:144" s="67" customFormat="1" ht="14.25" customHeight="1" x14ac:dyDescent="0.2">
      <c r="M444" s="66"/>
      <c r="N444" s="66"/>
      <c r="AD444" s="68"/>
      <c r="AE444" s="68"/>
      <c r="AF444" s="66"/>
      <c r="AG444" s="66"/>
      <c r="AO444" s="171"/>
      <c r="AP444" s="171"/>
      <c r="AQ444" s="171"/>
      <c r="AR444" s="69"/>
      <c r="AS444" s="70"/>
      <c r="AT444" s="70"/>
      <c r="AU444" s="70"/>
      <c r="AV444" s="70"/>
      <c r="AW444" s="70"/>
      <c r="AX444" s="70"/>
      <c r="AY444" s="70"/>
      <c r="AZ444" s="70"/>
      <c r="BA444" s="70"/>
      <c r="BD444" s="94"/>
      <c r="BE444" s="94"/>
      <c r="BF444" s="95"/>
      <c r="BG444" s="7"/>
      <c r="BH444" s="1"/>
      <c r="BI444" s="1"/>
      <c r="BJ444" s="7"/>
      <c r="BK444" s="7"/>
      <c r="CB444" s="66"/>
      <c r="CC444" s="71"/>
      <c r="CD444" s="71"/>
      <c r="CE444" s="71"/>
      <c r="CF444" s="71"/>
      <c r="CG444" s="71"/>
      <c r="CH444" s="71"/>
      <c r="CI444" s="71"/>
      <c r="CJ444" s="71"/>
      <c r="CK444" s="71"/>
      <c r="CL444" s="71"/>
      <c r="CM444" s="71"/>
      <c r="CN444" s="71"/>
      <c r="CO444" s="71"/>
      <c r="CP444" s="71"/>
      <c r="CQ444" s="71"/>
      <c r="CR444" s="71"/>
      <c r="CS444" s="71"/>
      <c r="CT444" s="71"/>
      <c r="CU444" s="71"/>
      <c r="CV444" s="71"/>
      <c r="CW444" s="71"/>
      <c r="CX444" s="71"/>
      <c r="CY444" s="71"/>
      <c r="CZ444" s="71"/>
      <c r="DA444" s="71"/>
      <c r="DB444" s="71"/>
      <c r="DC444" s="71"/>
      <c r="DD444" s="71"/>
      <c r="DE444" s="71"/>
      <c r="DF444" s="71"/>
      <c r="DG444" s="71"/>
      <c r="DH444" s="71"/>
      <c r="DI444" s="71"/>
      <c r="DJ444" s="71"/>
      <c r="DK444" s="71"/>
      <c r="DL444" s="71"/>
      <c r="DM444" s="71"/>
      <c r="DN444" s="71"/>
      <c r="DO444" s="71"/>
      <c r="DP444" s="71"/>
      <c r="DQ444" s="71"/>
      <c r="DR444" s="71"/>
      <c r="DS444" s="71"/>
      <c r="DT444" s="71"/>
      <c r="DU444" s="71"/>
      <c r="DV444" s="71"/>
      <c r="DW444" s="71"/>
      <c r="DX444" s="71"/>
      <c r="DY444" s="71"/>
      <c r="DZ444" s="71"/>
      <c r="EA444" s="71"/>
      <c r="EB444" s="71"/>
      <c r="EC444" s="71"/>
      <c r="ED444" s="71"/>
      <c r="EE444" s="71"/>
      <c r="EF444" s="71"/>
      <c r="EG444" s="71"/>
      <c r="EH444" s="71"/>
      <c r="EI444" s="71"/>
      <c r="EJ444" s="71"/>
      <c r="EK444" s="71"/>
      <c r="EL444" s="71"/>
      <c r="EM444" s="71"/>
      <c r="EN444" s="71"/>
    </row>
    <row r="445" spans="13:144" s="67" customFormat="1" ht="14.25" customHeight="1" x14ac:dyDescent="0.2">
      <c r="M445" s="66"/>
      <c r="N445" s="66"/>
      <c r="AD445" s="68"/>
      <c r="AE445" s="68"/>
      <c r="AF445" s="66"/>
      <c r="AG445" s="66"/>
      <c r="AO445" s="171"/>
      <c r="AP445" s="171"/>
      <c r="AQ445" s="171"/>
      <c r="AR445" s="69"/>
      <c r="AS445" s="70"/>
      <c r="AT445" s="70"/>
      <c r="AU445" s="70"/>
      <c r="AV445" s="70"/>
      <c r="AW445" s="70"/>
      <c r="AX445" s="70"/>
      <c r="AY445" s="70"/>
      <c r="AZ445" s="70"/>
      <c r="BA445" s="70"/>
      <c r="BD445" s="94"/>
      <c r="BE445" s="94"/>
      <c r="BF445" s="95"/>
      <c r="BG445" s="7"/>
      <c r="BH445" s="1"/>
      <c r="BI445" s="1"/>
      <c r="BJ445" s="7"/>
      <c r="BK445" s="7"/>
      <c r="CB445" s="66"/>
      <c r="CC445" s="71"/>
      <c r="CD445" s="71"/>
      <c r="CE445" s="71"/>
      <c r="CF445" s="71"/>
      <c r="CG445" s="71"/>
      <c r="CH445" s="71"/>
      <c r="CI445" s="71"/>
      <c r="CJ445" s="71"/>
      <c r="CK445" s="71"/>
      <c r="CL445" s="71"/>
      <c r="CM445" s="71"/>
      <c r="CN445" s="71"/>
      <c r="CO445" s="71"/>
      <c r="CP445" s="71"/>
      <c r="CQ445" s="71"/>
      <c r="CR445" s="71"/>
      <c r="CS445" s="71"/>
      <c r="CT445" s="71"/>
      <c r="CU445" s="71"/>
      <c r="CV445" s="71"/>
      <c r="CW445" s="71"/>
      <c r="CX445" s="71"/>
      <c r="CY445" s="71"/>
      <c r="CZ445" s="71"/>
      <c r="DA445" s="71"/>
      <c r="DB445" s="71"/>
      <c r="DC445" s="71"/>
      <c r="DD445" s="71"/>
      <c r="DE445" s="71"/>
      <c r="DF445" s="71"/>
      <c r="DG445" s="71"/>
      <c r="DH445" s="71"/>
      <c r="DI445" s="71"/>
      <c r="DJ445" s="71"/>
      <c r="DK445" s="71"/>
      <c r="DL445" s="71"/>
      <c r="DM445" s="71"/>
      <c r="DN445" s="71"/>
      <c r="DO445" s="71"/>
      <c r="DP445" s="71"/>
      <c r="DQ445" s="71"/>
      <c r="DR445" s="71"/>
      <c r="DS445" s="71"/>
      <c r="DT445" s="71"/>
      <c r="DU445" s="71"/>
      <c r="DV445" s="71"/>
      <c r="DW445" s="71"/>
      <c r="DX445" s="71"/>
      <c r="DY445" s="71"/>
      <c r="DZ445" s="71"/>
      <c r="EA445" s="71"/>
      <c r="EB445" s="71"/>
      <c r="EC445" s="71"/>
      <c r="ED445" s="71"/>
      <c r="EE445" s="71"/>
      <c r="EF445" s="71"/>
      <c r="EG445" s="71"/>
      <c r="EH445" s="71"/>
      <c r="EI445" s="71"/>
      <c r="EJ445" s="71"/>
      <c r="EK445" s="71"/>
      <c r="EL445" s="71"/>
      <c r="EM445" s="71"/>
      <c r="EN445" s="71"/>
    </row>
    <row r="446" spans="13:144" s="67" customFormat="1" ht="14.25" customHeight="1" x14ac:dyDescent="0.2">
      <c r="M446" s="66"/>
      <c r="N446" s="66"/>
      <c r="AD446" s="68"/>
      <c r="AE446" s="68"/>
      <c r="AF446" s="66"/>
      <c r="AG446" s="66"/>
      <c r="AO446" s="171"/>
      <c r="AP446" s="171"/>
      <c r="AQ446" s="171"/>
      <c r="AR446" s="69"/>
      <c r="AS446" s="70"/>
      <c r="AT446" s="70"/>
      <c r="AU446" s="70"/>
      <c r="AV446" s="70"/>
      <c r="AW446" s="70"/>
      <c r="AX446" s="70"/>
      <c r="AY446" s="70"/>
      <c r="AZ446" s="70"/>
      <c r="BA446" s="70"/>
      <c r="BD446" s="94"/>
      <c r="BE446" s="94"/>
      <c r="BF446" s="95"/>
      <c r="BG446" s="7"/>
      <c r="BH446" s="1"/>
      <c r="BI446" s="1"/>
      <c r="BJ446" s="7"/>
      <c r="BK446" s="7"/>
      <c r="CB446" s="66"/>
      <c r="CC446" s="71"/>
      <c r="CD446" s="71"/>
      <c r="CE446" s="71"/>
      <c r="CF446" s="71"/>
      <c r="CG446" s="71"/>
      <c r="CH446" s="71"/>
      <c r="CI446" s="71"/>
      <c r="CJ446" s="71"/>
      <c r="CK446" s="71"/>
      <c r="CL446" s="71"/>
      <c r="CM446" s="71"/>
      <c r="CN446" s="71"/>
      <c r="CO446" s="71"/>
      <c r="CP446" s="71"/>
      <c r="CQ446" s="71"/>
      <c r="CR446" s="71"/>
      <c r="CS446" s="71"/>
      <c r="CT446" s="71"/>
      <c r="CU446" s="71"/>
      <c r="CV446" s="71"/>
      <c r="CW446" s="71"/>
      <c r="CX446" s="71"/>
      <c r="CY446" s="71"/>
      <c r="CZ446" s="71"/>
      <c r="DA446" s="71"/>
      <c r="DB446" s="71"/>
      <c r="DC446" s="71"/>
      <c r="DD446" s="71"/>
      <c r="DE446" s="71"/>
      <c r="DF446" s="71"/>
      <c r="DG446" s="71"/>
      <c r="DH446" s="71"/>
      <c r="DI446" s="71"/>
      <c r="DJ446" s="71"/>
      <c r="DK446" s="71"/>
      <c r="DL446" s="71"/>
      <c r="DM446" s="71"/>
      <c r="DN446" s="71"/>
      <c r="DO446" s="71"/>
      <c r="DP446" s="71"/>
      <c r="DQ446" s="71"/>
      <c r="DR446" s="71"/>
      <c r="DS446" s="71"/>
      <c r="DT446" s="71"/>
      <c r="DU446" s="71"/>
      <c r="DV446" s="71"/>
      <c r="DW446" s="71"/>
      <c r="DX446" s="71"/>
      <c r="DY446" s="71"/>
      <c r="DZ446" s="71"/>
      <c r="EA446" s="71"/>
      <c r="EB446" s="71"/>
      <c r="EC446" s="71"/>
      <c r="ED446" s="71"/>
      <c r="EE446" s="71"/>
      <c r="EF446" s="71"/>
      <c r="EG446" s="71"/>
      <c r="EH446" s="71"/>
      <c r="EI446" s="71"/>
      <c r="EJ446" s="71"/>
      <c r="EK446" s="71"/>
      <c r="EL446" s="71"/>
      <c r="EM446" s="71"/>
      <c r="EN446" s="71"/>
    </row>
    <row r="447" spans="13:144" s="67" customFormat="1" ht="14.25" customHeight="1" x14ac:dyDescent="0.2">
      <c r="M447" s="66"/>
      <c r="N447" s="66"/>
      <c r="AD447" s="68"/>
      <c r="AE447" s="68"/>
      <c r="AF447" s="66"/>
      <c r="AG447" s="66"/>
      <c r="AO447" s="171"/>
      <c r="AP447" s="171"/>
      <c r="AQ447" s="171"/>
      <c r="AR447" s="69"/>
      <c r="AS447" s="70"/>
      <c r="AT447" s="70"/>
      <c r="AU447" s="70"/>
      <c r="AV447" s="70"/>
      <c r="AW447" s="70"/>
      <c r="AX447" s="70"/>
      <c r="AY447" s="70"/>
      <c r="AZ447" s="70"/>
      <c r="BA447" s="70"/>
      <c r="BD447" s="94"/>
      <c r="BE447" s="94"/>
      <c r="BF447" s="95"/>
      <c r="BG447" s="7"/>
      <c r="BH447" s="1"/>
      <c r="BI447" s="1"/>
      <c r="BJ447" s="7"/>
      <c r="BK447" s="7"/>
      <c r="CB447" s="66"/>
      <c r="CC447" s="71"/>
      <c r="CD447" s="71"/>
      <c r="CE447" s="71"/>
      <c r="CF447" s="71"/>
      <c r="CG447" s="71"/>
      <c r="CH447" s="71"/>
      <c r="CI447" s="71"/>
      <c r="CJ447" s="71"/>
      <c r="CK447" s="71"/>
      <c r="CL447" s="71"/>
      <c r="CM447" s="71"/>
      <c r="CN447" s="71"/>
      <c r="CO447" s="71"/>
      <c r="CP447" s="71"/>
      <c r="CQ447" s="71"/>
      <c r="CR447" s="71"/>
      <c r="CS447" s="71"/>
      <c r="CT447" s="71"/>
      <c r="CU447" s="71"/>
      <c r="CV447" s="71"/>
      <c r="CW447" s="71"/>
      <c r="CX447" s="71"/>
      <c r="CY447" s="71"/>
      <c r="CZ447" s="71"/>
      <c r="DA447" s="71"/>
      <c r="DB447" s="71"/>
      <c r="DC447" s="71"/>
      <c r="DD447" s="71"/>
      <c r="DE447" s="71"/>
      <c r="DF447" s="71"/>
      <c r="DG447" s="71"/>
      <c r="DH447" s="71"/>
      <c r="DI447" s="71"/>
      <c r="DJ447" s="71"/>
      <c r="DK447" s="71"/>
      <c r="DL447" s="71"/>
      <c r="DM447" s="71"/>
      <c r="DN447" s="71"/>
      <c r="DO447" s="71"/>
      <c r="DP447" s="71"/>
      <c r="DQ447" s="71"/>
      <c r="DR447" s="71"/>
      <c r="DS447" s="71"/>
      <c r="DT447" s="71"/>
      <c r="DU447" s="71"/>
      <c r="DV447" s="71"/>
      <c r="DW447" s="71"/>
      <c r="DX447" s="71"/>
      <c r="DY447" s="71"/>
      <c r="DZ447" s="71"/>
      <c r="EA447" s="71"/>
      <c r="EB447" s="71"/>
      <c r="EC447" s="71"/>
      <c r="ED447" s="71"/>
      <c r="EE447" s="71"/>
      <c r="EF447" s="71"/>
      <c r="EG447" s="71"/>
      <c r="EH447" s="71"/>
      <c r="EI447" s="71"/>
      <c r="EJ447" s="71"/>
      <c r="EK447" s="71"/>
      <c r="EL447" s="71"/>
      <c r="EM447" s="71"/>
      <c r="EN447" s="71"/>
    </row>
    <row r="448" spans="13:144" s="67" customFormat="1" ht="14.25" customHeight="1" x14ac:dyDescent="0.2">
      <c r="M448" s="66"/>
      <c r="N448" s="66"/>
      <c r="AD448" s="68"/>
      <c r="AE448" s="68"/>
      <c r="AF448" s="66"/>
      <c r="AG448" s="66"/>
      <c r="AO448" s="171"/>
      <c r="AP448" s="171"/>
      <c r="AQ448" s="171"/>
      <c r="AR448" s="69"/>
      <c r="AS448" s="70"/>
      <c r="AT448" s="70"/>
      <c r="AU448" s="70"/>
      <c r="AV448" s="70"/>
      <c r="AW448" s="70"/>
      <c r="AX448" s="70"/>
      <c r="AY448" s="70"/>
      <c r="AZ448" s="70"/>
      <c r="BA448" s="70"/>
      <c r="BD448" s="94"/>
      <c r="BE448" s="94"/>
      <c r="BF448" s="95"/>
      <c r="BG448" s="7"/>
      <c r="BH448" s="1"/>
      <c r="BI448" s="1"/>
      <c r="BJ448" s="7"/>
      <c r="BK448" s="7"/>
      <c r="CB448" s="66"/>
      <c r="CC448" s="71"/>
      <c r="CD448" s="71"/>
      <c r="CE448" s="71"/>
      <c r="CF448" s="71"/>
      <c r="CG448" s="71"/>
      <c r="CH448" s="71"/>
      <c r="CI448" s="71"/>
      <c r="CJ448" s="71"/>
      <c r="CK448" s="71"/>
      <c r="CL448" s="71"/>
      <c r="CM448" s="71"/>
      <c r="CN448" s="71"/>
      <c r="CO448" s="71"/>
      <c r="CP448" s="71"/>
      <c r="CQ448" s="71"/>
      <c r="CR448" s="71"/>
      <c r="CS448" s="71"/>
      <c r="CT448" s="71"/>
      <c r="CU448" s="71"/>
      <c r="CV448" s="71"/>
      <c r="CW448" s="71"/>
      <c r="CX448" s="71"/>
      <c r="CY448" s="71"/>
      <c r="CZ448" s="71"/>
      <c r="DA448" s="71"/>
      <c r="DB448" s="71"/>
      <c r="DC448" s="71"/>
      <c r="DD448" s="71"/>
      <c r="DE448" s="71"/>
      <c r="DF448" s="71"/>
      <c r="DG448" s="71"/>
      <c r="DH448" s="71"/>
      <c r="DI448" s="71"/>
      <c r="DJ448" s="71"/>
      <c r="DK448" s="71"/>
      <c r="DL448" s="71"/>
      <c r="DM448" s="71"/>
      <c r="DN448" s="71"/>
      <c r="DO448" s="71"/>
      <c r="DP448" s="71"/>
      <c r="DQ448" s="71"/>
      <c r="DR448" s="71"/>
      <c r="DS448" s="71"/>
      <c r="DT448" s="71"/>
      <c r="DU448" s="71"/>
      <c r="DV448" s="71"/>
      <c r="DW448" s="71"/>
      <c r="DX448" s="71"/>
      <c r="DY448" s="71"/>
      <c r="DZ448" s="71"/>
      <c r="EA448" s="71"/>
      <c r="EB448" s="71"/>
      <c r="EC448" s="71"/>
      <c r="ED448" s="71"/>
      <c r="EE448" s="71"/>
      <c r="EF448" s="71"/>
      <c r="EG448" s="71"/>
      <c r="EH448" s="71"/>
      <c r="EI448" s="71"/>
      <c r="EJ448" s="71"/>
      <c r="EK448" s="71"/>
      <c r="EL448" s="71"/>
      <c r="EM448" s="71"/>
      <c r="EN448" s="71"/>
    </row>
    <row r="449" spans="13:144" s="67" customFormat="1" ht="14.25" customHeight="1" x14ac:dyDescent="0.2">
      <c r="M449" s="66"/>
      <c r="N449" s="66"/>
      <c r="AD449" s="68"/>
      <c r="AE449" s="68"/>
      <c r="AF449" s="66"/>
      <c r="AG449" s="66"/>
      <c r="AO449" s="171"/>
      <c r="AP449" s="171"/>
      <c r="AQ449" s="171"/>
      <c r="AR449" s="69"/>
      <c r="AS449" s="70"/>
      <c r="AT449" s="70"/>
      <c r="AU449" s="70"/>
      <c r="AV449" s="70"/>
      <c r="AW449" s="70"/>
      <c r="AX449" s="70"/>
      <c r="AY449" s="70"/>
      <c r="AZ449" s="70"/>
      <c r="BA449" s="70"/>
      <c r="BD449" s="94"/>
      <c r="BE449" s="94"/>
      <c r="BF449" s="95"/>
      <c r="BG449" s="7"/>
      <c r="BH449" s="1"/>
      <c r="BI449" s="1"/>
      <c r="BJ449" s="7"/>
      <c r="BK449" s="7"/>
      <c r="CB449" s="66"/>
      <c r="CC449" s="71"/>
      <c r="CD449" s="71"/>
      <c r="CE449" s="71"/>
      <c r="CF449" s="71"/>
      <c r="CG449" s="71"/>
      <c r="CH449" s="71"/>
      <c r="CI449" s="71"/>
      <c r="CJ449" s="71"/>
      <c r="CK449" s="71"/>
      <c r="CL449" s="71"/>
      <c r="CM449" s="71"/>
      <c r="CN449" s="71"/>
      <c r="CO449" s="71"/>
      <c r="CP449" s="71"/>
      <c r="CQ449" s="71"/>
      <c r="CR449" s="71"/>
      <c r="CS449" s="71"/>
      <c r="CT449" s="71"/>
      <c r="CU449" s="71"/>
      <c r="CV449" s="71"/>
      <c r="CW449" s="71"/>
      <c r="CX449" s="71"/>
      <c r="CY449" s="71"/>
      <c r="CZ449" s="71"/>
      <c r="DA449" s="71"/>
      <c r="DB449" s="71"/>
      <c r="DC449" s="71"/>
      <c r="DD449" s="71"/>
      <c r="DE449" s="71"/>
      <c r="DF449" s="71"/>
      <c r="DG449" s="71"/>
      <c r="DH449" s="71"/>
      <c r="DI449" s="71"/>
      <c r="DJ449" s="71"/>
      <c r="DK449" s="71"/>
      <c r="DL449" s="71"/>
      <c r="DM449" s="71"/>
      <c r="DN449" s="71"/>
      <c r="DO449" s="71"/>
      <c r="DP449" s="71"/>
      <c r="DQ449" s="71"/>
      <c r="DR449" s="71"/>
      <c r="DS449" s="71"/>
      <c r="DT449" s="71"/>
      <c r="DU449" s="71"/>
      <c r="DV449" s="71"/>
      <c r="DW449" s="71"/>
      <c r="DX449" s="71"/>
      <c r="DY449" s="71"/>
      <c r="DZ449" s="71"/>
      <c r="EA449" s="71"/>
      <c r="EB449" s="71"/>
      <c r="EC449" s="71"/>
      <c r="ED449" s="71"/>
      <c r="EE449" s="71"/>
      <c r="EF449" s="71"/>
      <c r="EG449" s="71"/>
      <c r="EH449" s="71"/>
      <c r="EI449" s="71"/>
      <c r="EJ449" s="71"/>
      <c r="EK449" s="71"/>
      <c r="EL449" s="71"/>
      <c r="EM449" s="71"/>
      <c r="EN449" s="71"/>
    </row>
    <row r="450" spans="13:144" s="67" customFormat="1" ht="14.25" customHeight="1" x14ac:dyDescent="0.2">
      <c r="M450" s="66"/>
      <c r="N450" s="66"/>
      <c r="AD450" s="68"/>
      <c r="AE450" s="68"/>
      <c r="AF450" s="66"/>
      <c r="AG450" s="66"/>
      <c r="AO450" s="171"/>
      <c r="AP450" s="171"/>
      <c r="AQ450" s="171"/>
      <c r="AR450" s="69"/>
      <c r="AS450" s="70"/>
      <c r="AT450" s="70"/>
      <c r="AU450" s="70"/>
      <c r="AV450" s="70"/>
      <c r="AW450" s="70"/>
      <c r="AX450" s="70"/>
      <c r="AY450" s="70"/>
      <c r="AZ450" s="70"/>
      <c r="BA450" s="70"/>
      <c r="BD450" s="94"/>
      <c r="BE450" s="94"/>
      <c r="BF450" s="95"/>
      <c r="BG450" s="7"/>
      <c r="BH450" s="1"/>
      <c r="BI450" s="1"/>
      <c r="BJ450" s="7"/>
      <c r="BK450" s="7"/>
      <c r="CB450" s="66"/>
      <c r="CC450" s="71"/>
      <c r="CD450" s="71"/>
      <c r="CE450" s="71"/>
      <c r="CF450" s="71"/>
      <c r="CG450" s="71"/>
      <c r="CH450" s="71"/>
      <c r="CI450" s="71"/>
      <c r="CJ450" s="71"/>
      <c r="CK450" s="71"/>
      <c r="CL450" s="71"/>
      <c r="CM450" s="71"/>
      <c r="CN450" s="71"/>
      <c r="CO450" s="71"/>
      <c r="CP450" s="71"/>
      <c r="CQ450" s="71"/>
      <c r="CR450" s="71"/>
      <c r="CS450" s="71"/>
      <c r="CT450" s="71"/>
      <c r="CU450" s="71"/>
      <c r="CV450" s="71"/>
      <c r="CW450" s="71"/>
      <c r="CX450" s="71"/>
      <c r="CY450" s="71"/>
      <c r="CZ450" s="71"/>
      <c r="DA450" s="71"/>
      <c r="DB450" s="71"/>
      <c r="DC450" s="71"/>
      <c r="DD450" s="71"/>
      <c r="DE450" s="71"/>
      <c r="DF450" s="71"/>
      <c r="DG450" s="71"/>
      <c r="DH450" s="71"/>
      <c r="DI450" s="71"/>
      <c r="DJ450" s="71"/>
      <c r="DK450" s="71"/>
      <c r="DL450" s="71"/>
      <c r="DM450" s="71"/>
      <c r="DN450" s="71"/>
      <c r="DO450" s="71"/>
      <c r="DP450" s="71"/>
      <c r="DQ450" s="71"/>
      <c r="DR450" s="71"/>
      <c r="DS450" s="71"/>
      <c r="DT450" s="71"/>
      <c r="DU450" s="71"/>
      <c r="DV450" s="71"/>
      <c r="DW450" s="71"/>
      <c r="DX450" s="71"/>
      <c r="DY450" s="71"/>
      <c r="DZ450" s="71"/>
      <c r="EA450" s="71"/>
      <c r="EB450" s="71"/>
      <c r="EC450" s="71"/>
      <c r="ED450" s="71"/>
      <c r="EE450" s="71"/>
      <c r="EF450" s="71"/>
      <c r="EG450" s="71"/>
      <c r="EH450" s="71"/>
      <c r="EI450" s="71"/>
      <c r="EJ450" s="71"/>
      <c r="EK450" s="71"/>
      <c r="EL450" s="71"/>
      <c r="EM450" s="71"/>
      <c r="EN450" s="71"/>
    </row>
    <row r="451" spans="13:144" s="67" customFormat="1" ht="14.25" customHeight="1" x14ac:dyDescent="0.2">
      <c r="M451" s="66"/>
      <c r="N451" s="66"/>
      <c r="AD451" s="68"/>
      <c r="AE451" s="68"/>
      <c r="AF451" s="66"/>
      <c r="AG451" s="66"/>
      <c r="AO451" s="171"/>
      <c r="AP451" s="171"/>
      <c r="AQ451" s="171"/>
      <c r="AR451" s="69"/>
      <c r="AS451" s="70"/>
      <c r="AT451" s="70"/>
      <c r="AU451" s="70"/>
      <c r="AV451" s="70"/>
      <c r="AW451" s="70"/>
      <c r="AX451" s="70"/>
      <c r="AY451" s="70"/>
      <c r="AZ451" s="70"/>
      <c r="BA451" s="70"/>
      <c r="BD451" s="94"/>
      <c r="BE451" s="94"/>
      <c r="BF451" s="95"/>
      <c r="BG451" s="7"/>
      <c r="BH451" s="1"/>
      <c r="BI451" s="1"/>
      <c r="BJ451" s="7"/>
      <c r="BK451" s="7"/>
      <c r="CB451" s="66"/>
      <c r="CC451" s="71"/>
      <c r="CD451" s="71"/>
      <c r="CE451" s="71"/>
      <c r="CF451" s="71"/>
      <c r="CG451" s="71"/>
      <c r="CH451" s="71"/>
      <c r="CI451" s="71"/>
      <c r="CJ451" s="71"/>
      <c r="CK451" s="71"/>
      <c r="CL451" s="71"/>
      <c r="CM451" s="71"/>
      <c r="CN451" s="71"/>
      <c r="CO451" s="71"/>
      <c r="CP451" s="71"/>
      <c r="CQ451" s="71"/>
      <c r="CR451" s="71"/>
      <c r="CS451" s="71"/>
      <c r="CT451" s="71"/>
      <c r="CU451" s="71"/>
      <c r="CV451" s="71"/>
      <c r="CW451" s="71"/>
      <c r="CX451" s="71"/>
      <c r="CY451" s="71"/>
      <c r="CZ451" s="71"/>
      <c r="DA451" s="71"/>
      <c r="DB451" s="71"/>
      <c r="DC451" s="71"/>
      <c r="DD451" s="71"/>
      <c r="DE451" s="71"/>
      <c r="DF451" s="71"/>
      <c r="DG451" s="71"/>
      <c r="DH451" s="71"/>
      <c r="DI451" s="71"/>
      <c r="DJ451" s="71"/>
      <c r="DK451" s="71"/>
      <c r="DL451" s="71"/>
      <c r="DM451" s="71"/>
      <c r="DN451" s="71"/>
      <c r="DO451" s="71"/>
      <c r="DP451" s="71"/>
      <c r="DQ451" s="71"/>
      <c r="DR451" s="71"/>
      <c r="DS451" s="71"/>
      <c r="DT451" s="71"/>
      <c r="DU451" s="71"/>
      <c r="DV451" s="71"/>
      <c r="DW451" s="71"/>
      <c r="DX451" s="71"/>
      <c r="DY451" s="71"/>
      <c r="DZ451" s="71"/>
      <c r="EA451" s="71"/>
      <c r="EB451" s="71"/>
      <c r="EC451" s="71"/>
      <c r="ED451" s="71"/>
      <c r="EE451" s="71"/>
      <c r="EF451" s="71"/>
      <c r="EG451" s="71"/>
      <c r="EH451" s="71"/>
      <c r="EI451" s="71"/>
      <c r="EJ451" s="71"/>
      <c r="EK451" s="71"/>
      <c r="EL451" s="71"/>
      <c r="EM451" s="71"/>
      <c r="EN451" s="71"/>
    </row>
    <row r="452" spans="13:144" s="67" customFormat="1" ht="14.25" customHeight="1" x14ac:dyDescent="0.2">
      <c r="M452" s="66"/>
      <c r="N452" s="66"/>
      <c r="AD452" s="68"/>
      <c r="AE452" s="68"/>
      <c r="AF452" s="66"/>
      <c r="AG452" s="66"/>
      <c r="AO452" s="171"/>
      <c r="AP452" s="171"/>
      <c r="AQ452" s="171"/>
      <c r="AR452" s="69"/>
      <c r="AS452" s="70"/>
      <c r="AT452" s="70"/>
      <c r="AU452" s="70"/>
      <c r="AV452" s="70"/>
      <c r="AW452" s="70"/>
      <c r="AX452" s="70"/>
      <c r="AY452" s="70"/>
      <c r="AZ452" s="70"/>
      <c r="BA452" s="70"/>
      <c r="BD452" s="94"/>
      <c r="BE452" s="94"/>
      <c r="BF452" s="95"/>
      <c r="BG452" s="7"/>
      <c r="BH452" s="1"/>
      <c r="BI452" s="1"/>
      <c r="BJ452" s="7"/>
      <c r="BK452" s="7"/>
      <c r="CB452" s="66"/>
      <c r="CC452" s="71"/>
      <c r="CD452" s="71"/>
      <c r="CE452" s="71"/>
      <c r="CF452" s="71"/>
      <c r="CG452" s="71"/>
      <c r="CH452" s="71"/>
      <c r="CI452" s="71"/>
      <c r="CJ452" s="71"/>
      <c r="CK452" s="71"/>
      <c r="CL452" s="71"/>
      <c r="CM452" s="71"/>
      <c r="CN452" s="71"/>
      <c r="CO452" s="71"/>
      <c r="CP452" s="71"/>
      <c r="CQ452" s="71"/>
      <c r="CR452" s="71"/>
      <c r="CS452" s="71"/>
      <c r="CT452" s="71"/>
      <c r="CU452" s="71"/>
      <c r="CV452" s="71"/>
      <c r="CW452" s="71"/>
      <c r="CX452" s="71"/>
      <c r="CY452" s="71"/>
      <c r="CZ452" s="71"/>
      <c r="DA452" s="71"/>
      <c r="DB452" s="71"/>
      <c r="DC452" s="71"/>
      <c r="DD452" s="71"/>
      <c r="DE452" s="71"/>
      <c r="DF452" s="71"/>
      <c r="DG452" s="71"/>
      <c r="DH452" s="71"/>
      <c r="DI452" s="71"/>
      <c r="DJ452" s="71"/>
      <c r="DK452" s="71"/>
      <c r="DL452" s="71"/>
      <c r="DM452" s="71"/>
      <c r="DN452" s="71"/>
      <c r="DO452" s="71"/>
      <c r="DP452" s="71"/>
      <c r="DQ452" s="71"/>
      <c r="DR452" s="71"/>
      <c r="DS452" s="71"/>
      <c r="DT452" s="71"/>
      <c r="DU452" s="71"/>
      <c r="DV452" s="71"/>
      <c r="DW452" s="71"/>
      <c r="DX452" s="71"/>
      <c r="DY452" s="71"/>
      <c r="DZ452" s="71"/>
      <c r="EA452" s="71"/>
      <c r="EB452" s="71"/>
      <c r="EC452" s="71"/>
      <c r="ED452" s="71"/>
      <c r="EE452" s="71"/>
      <c r="EF452" s="71"/>
      <c r="EG452" s="71"/>
      <c r="EH452" s="71"/>
      <c r="EI452" s="71"/>
      <c r="EJ452" s="71"/>
      <c r="EK452" s="71"/>
      <c r="EL452" s="71"/>
      <c r="EM452" s="71"/>
      <c r="EN452" s="71"/>
    </row>
    <row r="453" spans="13:144" s="67" customFormat="1" ht="14.25" customHeight="1" x14ac:dyDescent="0.2">
      <c r="M453" s="66"/>
      <c r="N453" s="66"/>
      <c r="AD453" s="68"/>
      <c r="AE453" s="68"/>
      <c r="AF453" s="66"/>
      <c r="AG453" s="66"/>
      <c r="AO453" s="171"/>
      <c r="AP453" s="171"/>
      <c r="AQ453" s="171"/>
      <c r="AR453" s="69"/>
      <c r="AS453" s="70"/>
      <c r="AT453" s="70"/>
      <c r="AU453" s="70"/>
      <c r="AV453" s="70"/>
      <c r="AW453" s="70"/>
      <c r="AX453" s="70"/>
      <c r="AY453" s="70"/>
      <c r="AZ453" s="70"/>
      <c r="BA453" s="70"/>
      <c r="BD453" s="94"/>
      <c r="BE453" s="94"/>
      <c r="BF453" s="95"/>
      <c r="BG453" s="7"/>
      <c r="BH453" s="1"/>
      <c r="BI453" s="1"/>
      <c r="BJ453" s="7"/>
      <c r="BK453" s="7"/>
      <c r="CB453" s="66"/>
      <c r="CC453" s="71"/>
      <c r="CD453" s="71"/>
      <c r="CE453" s="71"/>
      <c r="CF453" s="71"/>
      <c r="CG453" s="71"/>
      <c r="CH453" s="71"/>
      <c r="CI453" s="71"/>
      <c r="CJ453" s="71"/>
      <c r="CK453" s="71"/>
      <c r="CL453" s="71"/>
      <c r="CM453" s="71"/>
      <c r="CN453" s="71"/>
      <c r="CO453" s="71"/>
      <c r="CP453" s="71"/>
      <c r="CQ453" s="71"/>
      <c r="CR453" s="71"/>
      <c r="CS453" s="71"/>
      <c r="CT453" s="71"/>
      <c r="CU453" s="71"/>
      <c r="CV453" s="71"/>
      <c r="CW453" s="71"/>
      <c r="CX453" s="71"/>
      <c r="CY453" s="71"/>
      <c r="CZ453" s="71"/>
      <c r="DA453" s="71"/>
      <c r="DB453" s="71"/>
      <c r="DC453" s="71"/>
      <c r="DD453" s="71"/>
      <c r="DE453" s="71"/>
      <c r="DF453" s="71"/>
      <c r="DG453" s="71"/>
      <c r="DH453" s="71"/>
      <c r="DI453" s="71"/>
      <c r="DJ453" s="71"/>
      <c r="DK453" s="71"/>
      <c r="DL453" s="71"/>
      <c r="DM453" s="71"/>
      <c r="DN453" s="71"/>
      <c r="DO453" s="71"/>
      <c r="DP453" s="71"/>
      <c r="DQ453" s="71"/>
      <c r="DR453" s="71"/>
      <c r="DS453" s="71"/>
      <c r="DT453" s="71"/>
      <c r="DU453" s="71"/>
      <c r="DV453" s="71"/>
      <c r="DW453" s="71"/>
      <c r="DX453" s="71"/>
      <c r="DY453" s="71"/>
      <c r="DZ453" s="71"/>
      <c r="EA453" s="71"/>
      <c r="EB453" s="71"/>
      <c r="EC453" s="71"/>
      <c r="ED453" s="71"/>
      <c r="EE453" s="71"/>
      <c r="EF453" s="71"/>
      <c r="EG453" s="71"/>
      <c r="EH453" s="71"/>
      <c r="EI453" s="71"/>
      <c r="EJ453" s="71"/>
      <c r="EK453" s="71"/>
      <c r="EL453" s="71"/>
      <c r="EM453" s="71"/>
      <c r="EN453" s="71"/>
    </row>
    <row r="454" spans="13:144" s="67" customFormat="1" ht="14.25" customHeight="1" x14ac:dyDescent="0.2">
      <c r="M454" s="66"/>
      <c r="N454" s="66"/>
      <c r="AD454" s="68"/>
      <c r="AE454" s="68"/>
      <c r="AF454" s="66"/>
      <c r="AG454" s="66"/>
      <c r="AO454" s="171"/>
      <c r="AP454" s="171"/>
      <c r="AQ454" s="171"/>
      <c r="AR454" s="69"/>
      <c r="AS454" s="70"/>
      <c r="AT454" s="70"/>
      <c r="AU454" s="70"/>
      <c r="AV454" s="70"/>
      <c r="AW454" s="70"/>
      <c r="AX454" s="70"/>
      <c r="AY454" s="70"/>
      <c r="AZ454" s="70"/>
      <c r="BA454" s="70"/>
      <c r="BD454" s="94"/>
      <c r="BE454" s="94"/>
      <c r="BF454" s="95"/>
      <c r="BG454" s="7"/>
      <c r="BH454" s="1"/>
      <c r="BI454" s="1"/>
      <c r="BJ454" s="7"/>
      <c r="BK454" s="7"/>
      <c r="CB454" s="66"/>
      <c r="CC454" s="71"/>
      <c r="CD454" s="71"/>
      <c r="CE454" s="71"/>
      <c r="CF454" s="71"/>
      <c r="CG454" s="71"/>
      <c r="CH454" s="71"/>
      <c r="CI454" s="71"/>
      <c r="CJ454" s="71"/>
      <c r="CK454" s="71"/>
      <c r="CL454" s="71"/>
      <c r="CM454" s="71"/>
      <c r="CN454" s="71"/>
      <c r="CO454" s="71"/>
      <c r="CP454" s="71"/>
      <c r="CQ454" s="71"/>
      <c r="CR454" s="71"/>
      <c r="CS454" s="71"/>
      <c r="CT454" s="71"/>
      <c r="CU454" s="71"/>
      <c r="CV454" s="71"/>
      <c r="CW454" s="71"/>
      <c r="CX454" s="71"/>
      <c r="CY454" s="71"/>
      <c r="CZ454" s="71"/>
      <c r="DA454" s="71"/>
      <c r="DB454" s="71"/>
      <c r="DC454" s="71"/>
      <c r="DD454" s="71"/>
      <c r="DE454" s="71"/>
      <c r="DF454" s="71"/>
      <c r="DG454" s="71"/>
      <c r="DH454" s="71"/>
      <c r="DI454" s="71"/>
      <c r="DJ454" s="71"/>
      <c r="DK454" s="71"/>
      <c r="DL454" s="71"/>
      <c r="DM454" s="71"/>
      <c r="DN454" s="71"/>
      <c r="DO454" s="71"/>
      <c r="DP454" s="71"/>
      <c r="DQ454" s="71"/>
      <c r="DR454" s="71"/>
      <c r="DS454" s="71"/>
      <c r="DT454" s="71"/>
      <c r="DU454" s="71"/>
      <c r="DV454" s="71"/>
      <c r="DW454" s="71"/>
      <c r="DX454" s="71"/>
      <c r="DY454" s="71"/>
      <c r="DZ454" s="71"/>
      <c r="EA454" s="71"/>
      <c r="EB454" s="71"/>
      <c r="EC454" s="71"/>
      <c r="ED454" s="71"/>
      <c r="EE454" s="71"/>
      <c r="EF454" s="71"/>
      <c r="EG454" s="71"/>
      <c r="EH454" s="71"/>
      <c r="EI454" s="71"/>
      <c r="EJ454" s="71"/>
      <c r="EK454" s="71"/>
      <c r="EL454" s="71"/>
      <c r="EM454" s="71"/>
      <c r="EN454" s="71"/>
    </row>
    <row r="455" spans="13:144" s="67" customFormat="1" ht="14.25" customHeight="1" x14ac:dyDescent="0.2">
      <c r="M455" s="66"/>
      <c r="N455" s="66"/>
      <c r="AD455" s="68"/>
      <c r="AE455" s="68"/>
      <c r="AF455" s="66"/>
      <c r="AG455" s="66"/>
      <c r="AO455" s="171"/>
      <c r="AP455" s="171"/>
      <c r="AQ455" s="171"/>
      <c r="AR455" s="69"/>
      <c r="AS455" s="70"/>
      <c r="AT455" s="70"/>
      <c r="AU455" s="70"/>
      <c r="AV455" s="70"/>
      <c r="AW455" s="70"/>
      <c r="AX455" s="70"/>
      <c r="AY455" s="70"/>
      <c r="AZ455" s="70"/>
      <c r="BA455" s="70"/>
      <c r="BD455" s="94"/>
      <c r="BE455" s="94"/>
      <c r="BF455" s="95"/>
      <c r="BG455" s="7"/>
      <c r="BH455" s="1"/>
      <c r="BI455" s="1"/>
      <c r="BJ455" s="7"/>
      <c r="BK455" s="7"/>
      <c r="CB455" s="66"/>
      <c r="CC455" s="71"/>
      <c r="CD455" s="71"/>
      <c r="CE455" s="71"/>
      <c r="CF455" s="71"/>
      <c r="CG455" s="71"/>
      <c r="CH455" s="71"/>
      <c r="CI455" s="71"/>
      <c r="CJ455" s="71"/>
      <c r="CK455" s="71"/>
      <c r="CL455" s="71"/>
      <c r="CM455" s="71"/>
      <c r="CN455" s="71"/>
      <c r="CO455" s="71"/>
      <c r="CP455" s="71"/>
      <c r="CQ455" s="71"/>
      <c r="CR455" s="71"/>
      <c r="CS455" s="71"/>
      <c r="CT455" s="71"/>
      <c r="CU455" s="71"/>
      <c r="CV455" s="71"/>
      <c r="CW455" s="71"/>
      <c r="CX455" s="71"/>
      <c r="CY455" s="71"/>
      <c r="CZ455" s="71"/>
      <c r="DA455" s="71"/>
      <c r="DB455" s="71"/>
      <c r="DC455" s="71"/>
      <c r="DD455" s="71"/>
      <c r="DE455" s="71"/>
      <c r="DF455" s="71"/>
      <c r="DG455" s="71"/>
      <c r="DH455" s="71"/>
      <c r="DI455" s="71"/>
      <c r="DJ455" s="71"/>
      <c r="DK455" s="71"/>
      <c r="DL455" s="71"/>
      <c r="DM455" s="71"/>
      <c r="DN455" s="71"/>
      <c r="DO455" s="71"/>
      <c r="DP455" s="71"/>
      <c r="DQ455" s="71"/>
      <c r="DR455" s="71"/>
      <c r="DS455" s="71"/>
      <c r="DT455" s="71"/>
      <c r="DU455" s="71"/>
      <c r="DV455" s="71"/>
      <c r="DW455" s="71"/>
      <c r="DX455" s="71"/>
      <c r="DY455" s="71"/>
      <c r="DZ455" s="71"/>
      <c r="EA455" s="71"/>
      <c r="EB455" s="71"/>
      <c r="EC455" s="71"/>
      <c r="ED455" s="71"/>
      <c r="EE455" s="71"/>
      <c r="EF455" s="71"/>
      <c r="EG455" s="71"/>
      <c r="EH455" s="71"/>
      <c r="EI455" s="71"/>
      <c r="EJ455" s="71"/>
      <c r="EK455" s="71"/>
      <c r="EL455" s="71"/>
      <c r="EM455" s="71"/>
      <c r="EN455" s="71"/>
    </row>
    <row r="456" spans="13:144" s="67" customFormat="1" ht="14.25" customHeight="1" x14ac:dyDescent="0.2">
      <c r="M456" s="66"/>
      <c r="N456" s="66"/>
      <c r="AD456" s="68"/>
      <c r="AE456" s="68"/>
      <c r="AF456" s="66"/>
      <c r="AG456" s="66"/>
      <c r="AO456" s="171"/>
      <c r="AP456" s="171"/>
      <c r="AQ456" s="171"/>
      <c r="AR456" s="69"/>
      <c r="AS456" s="70"/>
      <c r="AT456" s="70"/>
      <c r="AU456" s="70"/>
      <c r="AV456" s="70"/>
      <c r="AW456" s="70"/>
      <c r="AX456" s="70"/>
      <c r="AY456" s="70"/>
      <c r="AZ456" s="70"/>
      <c r="BA456" s="70"/>
      <c r="BD456" s="94"/>
      <c r="BE456" s="94"/>
      <c r="BF456" s="95"/>
      <c r="BG456" s="7"/>
      <c r="BH456" s="1"/>
      <c r="BI456" s="1"/>
      <c r="BJ456" s="7"/>
      <c r="BK456" s="7"/>
      <c r="CB456" s="66"/>
      <c r="CC456" s="71"/>
      <c r="CD456" s="71"/>
      <c r="CE456" s="71"/>
      <c r="CF456" s="71"/>
      <c r="CG456" s="71"/>
      <c r="CH456" s="71"/>
      <c r="CI456" s="71"/>
      <c r="CJ456" s="71"/>
      <c r="CK456" s="71"/>
      <c r="CL456" s="71"/>
      <c r="CM456" s="71"/>
      <c r="CN456" s="71"/>
      <c r="CO456" s="71"/>
      <c r="CP456" s="71"/>
      <c r="CQ456" s="71"/>
      <c r="CR456" s="71"/>
      <c r="CS456" s="71"/>
      <c r="CT456" s="71"/>
      <c r="CU456" s="71"/>
      <c r="CV456" s="71"/>
      <c r="CW456" s="71"/>
      <c r="CX456" s="71"/>
      <c r="CY456" s="71"/>
      <c r="CZ456" s="71"/>
      <c r="DA456" s="71"/>
      <c r="DB456" s="71"/>
      <c r="DC456" s="71"/>
      <c r="DD456" s="71"/>
      <c r="DE456" s="71"/>
      <c r="DF456" s="71"/>
      <c r="DG456" s="71"/>
      <c r="DH456" s="71"/>
      <c r="DI456" s="71"/>
      <c r="DJ456" s="71"/>
      <c r="DK456" s="71"/>
      <c r="DL456" s="71"/>
      <c r="DM456" s="71"/>
      <c r="DN456" s="71"/>
      <c r="DO456" s="71"/>
      <c r="DP456" s="71"/>
      <c r="DQ456" s="71"/>
      <c r="DR456" s="71"/>
      <c r="DS456" s="71"/>
      <c r="DT456" s="71"/>
      <c r="DU456" s="71"/>
      <c r="DV456" s="71"/>
      <c r="DW456" s="71"/>
      <c r="DX456" s="71"/>
      <c r="DY456" s="71"/>
      <c r="DZ456" s="71"/>
      <c r="EA456" s="71"/>
      <c r="EB456" s="71"/>
      <c r="EC456" s="71"/>
      <c r="ED456" s="71"/>
      <c r="EE456" s="71"/>
      <c r="EF456" s="71"/>
      <c r="EG456" s="71"/>
      <c r="EH456" s="71"/>
      <c r="EI456" s="71"/>
      <c r="EJ456" s="71"/>
      <c r="EK456" s="71"/>
      <c r="EL456" s="71"/>
      <c r="EM456" s="71"/>
      <c r="EN456" s="71"/>
    </row>
    <row r="457" spans="13:144" s="67" customFormat="1" ht="14.25" customHeight="1" x14ac:dyDescent="0.2">
      <c r="M457" s="66"/>
      <c r="N457" s="66"/>
      <c r="AD457" s="68"/>
      <c r="AE457" s="68"/>
      <c r="AF457" s="66"/>
      <c r="AG457" s="66"/>
      <c r="AO457" s="171"/>
      <c r="AP457" s="171"/>
      <c r="AQ457" s="171"/>
      <c r="AR457" s="69"/>
      <c r="AS457" s="70"/>
      <c r="AT457" s="70"/>
      <c r="AU457" s="70"/>
      <c r="AV457" s="70"/>
      <c r="AW457" s="70"/>
      <c r="AX457" s="70"/>
      <c r="AY457" s="70"/>
      <c r="AZ457" s="70"/>
      <c r="BA457" s="70"/>
      <c r="BD457" s="94"/>
      <c r="BE457" s="94"/>
      <c r="BF457" s="95"/>
      <c r="BG457" s="7"/>
      <c r="BH457" s="1"/>
      <c r="BI457" s="1"/>
      <c r="BJ457" s="7"/>
      <c r="BK457" s="7"/>
      <c r="CB457" s="66"/>
      <c r="CC457" s="71"/>
      <c r="CD457" s="71"/>
      <c r="CE457" s="71"/>
      <c r="CF457" s="71"/>
      <c r="CG457" s="71"/>
      <c r="CH457" s="71"/>
      <c r="CI457" s="71"/>
      <c r="CJ457" s="71"/>
      <c r="CK457" s="71"/>
      <c r="CL457" s="71"/>
      <c r="CM457" s="71"/>
      <c r="CN457" s="71"/>
      <c r="CO457" s="71"/>
      <c r="CP457" s="71"/>
      <c r="CQ457" s="71"/>
      <c r="CR457" s="71"/>
      <c r="CS457" s="71"/>
      <c r="CT457" s="71"/>
      <c r="CU457" s="71"/>
      <c r="CV457" s="71"/>
      <c r="CW457" s="71"/>
      <c r="CX457" s="71"/>
      <c r="CY457" s="71"/>
      <c r="CZ457" s="71"/>
      <c r="DA457" s="71"/>
      <c r="DB457" s="71"/>
      <c r="DC457" s="71"/>
      <c r="DD457" s="71"/>
      <c r="DE457" s="71"/>
      <c r="DF457" s="71"/>
      <c r="DG457" s="71"/>
      <c r="DH457" s="71"/>
      <c r="DI457" s="71"/>
      <c r="DJ457" s="71"/>
      <c r="DK457" s="71"/>
      <c r="DL457" s="71"/>
      <c r="DM457" s="71"/>
      <c r="DN457" s="71"/>
      <c r="DO457" s="71"/>
      <c r="DP457" s="71"/>
      <c r="DQ457" s="71"/>
      <c r="DR457" s="71"/>
      <c r="DS457" s="71"/>
      <c r="DT457" s="71"/>
      <c r="DU457" s="71"/>
      <c r="DV457" s="71"/>
      <c r="DW457" s="71"/>
      <c r="DX457" s="71"/>
      <c r="DY457" s="71"/>
      <c r="DZ457" s="71"/>
      <c r="EA457" s="71"/>
      <c r="EB457" s="71"/>
      <c r="EC457" s="71"/>
      <c r="ED457" s="71"/>
      <c r="EE457" s="71"/>
      <c r="EF457" s="71"/>
      <c r="EG457" s="71"/>
      <c r="EH457" s="71"/>
      <c r="EI457" s="71"/>
      <c r="EJ457" s="71"/>
      <c r="EK457" s="71"/>
      <c r="EL457" s="71"/>
      <c r="EM457" s="71"/>
      <c r="EN457" s="71"/>
    </row>
    <row r="458" spans="13:144" s="67" customFormat="1" ht="14.25" customHeight="1" x14ac:dyDescent="0.2">
      <c r="M458" s="66"/>
      <c r="N458" s="66"/>
      <c r="AD458" s="68"/>
      <c r="AE458" s="68"/>
      <c r="AF458" s="66"/>
      <c r="AG458" s="66"/>
      <c r="AO458" s="171"/>
      <c r="AP458" s="171"/>
      <c r="AQ458" s="171"/>
      <c r="AR458" s="69"/>
      <c r="AS458" s="70"/>
      <c r="AT458" s="70"/>
      <c r="AU458" s="70"/>
      <c r="AV458" s="70"/>
      <c r="AW458" s="70"/>
      <c r="AX458" s="70"/>
      <c r="AY458" s="70"/>
      <c r="AZ458" s="70"/>
      <c r="BA458" s="70"/>
      <c r="BD458" s="94"/>
      <c r="BE458" s="94"/>
      <c r="BF458" s="95"/>
      <c r="BG458" s="7"/>
      <c r="BH458" s="1"/>
      <c r="BI458" s="1"/>
      <c r="BJ458" s="7"/>
      <c r="BK458" s="7"/>
      <c r="CB458" s="66"/>
      <c r="CC458" s="71"/>
      <c r="CD458" s="71"/>
      <c r="CE458" s="71"/>
      <c r="CF458" s="71"/>
      <c r="CG458" s="71"/>
      <c r="CH458" s="71"/>
      <c r="CI458" s="71"/>
      <c r="CJ458" s="71"/>
      <c r="CK458" s="71"/>
      <c r="CL458" s="71"/>
      <c r="CM458" s="71"/>
      <c r="CN458" s="71"/>
      <c r="CO458" s="71"/>
      <c r="CP458" s="71"/>
      <c r="CQ458" s="71"/>
      <c r="CR458" s="71"/>
      <c r="CS458" s="71"/>
      <c r="CT458" s="71"/>
      <c r="CU458" s="71"/>
      <c r="CV458" s="71"/>
      <c r="CW458" s="71"/>
      <c r="CX458" s="71"/>
      <c r="CY458" s="71"/>
      <c r="CZ458" s="71"/>
      <c r="DA458" s="71"/>
      <c r="DB458" s="71"/>
      <c r="DC458" s="71"/>
      <c r="DD458" s="71"/>
      <c r="DE458" s="71"/>
      <c r="DF458" s="71"/>
      <c r="DG458" s="71"/>
      <c r="DH458" s="71"/>
      <c r="DI458" s="71"/>
      <c r="DJ458" s="71"/>
      <c r="DK458" s="71"/>
      <c r="DL458" s="71"/>
      <c r="DM458" s="71"/>
      <c r="DN458" s="71"/>
      <c r="DO458" s="71"/>
      <c r="DP458" s="71"/>
      <c r="DQ458" s="71"/>
      <c r="DR458" s="71"/>
      <c r="DS458" s="71"/>
      <c r="DT458" s="71"/>
      <c r="DU458" s="71"/>
      <c r="DV458" s="71"/>
      <c r="DW458" s="71"/>
      <c r="DX458" s="71"/>
      <c r="DY458" s="71"/>
      <c r="DZ458" s="71"/>
      <c r="EA458" s="71"/>
      <c r="EB458" s="71"/>
      <c r="EC458" s="71"/>
      <c r="ED458" s="71"/>
      <c r="EE458" s="71"/>
      <c r="EF458" s="71"/>
      <c r="EG458" s="71"/>
      <c r="EH458" s="71"/>
      <c r="EI458" s="71"/>
      <c r="EJ458" s="71"/>
      <c r="EK458" s="71"/>
      <c r="EL458" s="71"/>
      <c r="EM458" s="71"/>
      <c r="EN458" s="71"/>
    </row>
    <row r="459" spans="13:144" s="67" customFormat="1" ht="14.25" customHeight="1" x14ac:dyDescent="0.2">
      <c r="M459" s="66"/>
      <c r="N459" s="66"/>
      <c r="AD459" s="68"/>
      <c r="AE459" s="68"/>
      <c r="AF459" s="66"/>
      <c r="AG459" s="66"/>
      <c r="AO459" s="171"/>
      <c r="AP459" s="171"/>
      <c r="AQ459" s="171"/>
      <c r="AR459" s="69"/>
      <c r="AS459" s="70"/>
      <c r="AT459" s="70"/>
      <c r="AU459" s="70"/>
      <c r="AV459" s="70"/>
      <c r="AW459" s="70"/>
      <c r="AX459" s="70"/>
      <c r="AY459" s="70"/>
      <c r="AZ459" s="70"/>
      <c r="BA459" s="70"/>
      <c r="BD459" s="94"/>
      <c r="BE459" s="94"/>
      <c r="BF459" s="95"/>
      <c r="BG459" s="7"/>
      <c r="BH459" s="1"/>
      <c r="BI459" s="1"/>
      <c r="BJ459" s="7"/>
      <c r="BK459" s="7"/>
      <c r="CB459" s="66"/>
      <c r="CC459" s="71"/>
      <c r="CD459" s="71"/>
      <c r="CE459" s="71"/>
      <c r="CF459" s="71"/>
      <c r="CG459" s="71"/>
      <c r="CH459" s="71"/>
      <c r="CI459" s="71"/>
      <c r="CJ459" s="71"/>
      <c r="CK459" s="71"/>
      <c r="CL459" s="71"/>
      <c r="CM459" s="71"/>
      <c r="CN459" s="71"/>
      <c r="CO459" s="71"/>
      <c r="CP459" s="71"/>
      <c r="CQ459" s="71"/>
      <c r="CR459" s="71"/>
      <c r="CS459" s="71"/>
      <c r="CT459" s="71"/>
      <c r="CU459" s="71"/>
      <c r="CV459" s="71"/>
      <c r="CW459" s="71"/>
      <c r="CX459" s="71"/>
      <c r="CY459" s="71"/>
      <c r="CZ459" s="71"/>
      <c r="DA459" s="71"/>
      <c r="DB459" s="71"/>
      <c r="DC459" s="71"/>
      <c r="DD459" s="71"/>
      <c r="DE459" s="71"/>
      <c r="DF459" s="71"/>
      <c r="DG459" s="71"/>
      <c r="DH459" s="71"/>
      <c r="DI459" s="71"/>
      <c r="DJ459" s="71"/>
      <c r="DK459" s="71"/>
      <c r="DL459" s="71"/>
      <c r="DM459" s="71"/>
      <c r="DN459" s="71"/>
      <c r="DO459" s="71"/>
      <c r="DP459" s="71"/>
      <c r="DQ459" s="71"/>
      <c r="DR459" s="71"/>
      <c r="DS459" s="71"/>
      <c r="DT459" s="71"/>
      <c r="DU459" s="71"/>
      <c r="DV459" s="71"/>
      <c r="DW459" s="71"/>
      <c r="DX459" s="71"/>
      <c r="DY459" s="71"/>
      <c r="DZ459" s="71"/>
      <c r="EA459" s="71"/>
      <c r="EB459" s="71"/>
      <c r="EC459" s="71"/>
      <c r="ED459" s="71"/>
      <c r="EE459" s="71"/>
      <c r="EF459" s="71"/>
      <c r="EG459" s="71"/>
      <c r="EH459" s="71"/>
      <c r="EI459" s="71"/>
      <c r="EJ459" s="71"/>
      <c r="EK459" s="71"/>
      <c r="EL459" s="71"/>
      <c r="EM459" s="71"/>
      <c r="EN459" s="71"/>
    </row>
    <row r="460" spans="13:144" s="67" customFormat="1" ht="14.25" customHeight="1" x14ac:dyDescent="0.2">
      <c r="M460" s="66"/>
      <c r="N460" s="66"/>
      <c r="AD460" s="68"/>
      <c r="AE460" s="68"/>
      <c r="AF460" s="66"/>
      <c r="AG460" s="66"/>
      <c r="AO460" s="171"/>
      <c r="AP460" s="171"/>
      <c r="AQ460" s="171"/>
      <c r="AR460" s="69"/>
      <c r="AS460" s="70"/>
      <c r="AT460" s="70"/>
      <c r="AU460" s="70"/>
      <c r="AV460" s="70"/>
      <c r="AW460" s="70"/>
      <c r="AX460" s="70"/>
      <c r="AY460" s="70"/>
      <c r="AZ460" s="70"/>
      <c r="BA460" s="70"/>
      <c r="BD460" s="94"/>
      <c r="BE460" s="94"/>
      <c r="BF460" s="95"/>
      <c r="BG460" s="7"/>
      <c r="BH460" s="1"/>
      <c r="BI460" s="1"/>
      <c r="BJ460" s="7"/>
      <c r="BK460" s="7"/>
      <c r="CB460" s="66"/>
      <c r="CC460" s="71"/>
      <c r="CD460" s="71"/>
      <c r="CE460" s="71"/>
      <c r="CF460" s="71"/>
      <c r="CG460" s="71"/>
      <c r="CH460" s="71"/>
      <c r="CI460" s="71"/>
      <c r="CJ460" s="71"/>
      <c r="CK460" s="71"/>
      <c r="CL460" s="71"/>
      <c r="CM460" s="71"/>
      <c r="CN460" s="71"/>
      <c r="CO460" s="71"/>
      <c r="CP460" s="71"/>
      <c r="CQ460" s="71"/>
      <c r="CR460" s="71"/>
      <c r="CS460" s="71"/>
      <c r="CT460" s="71"/>
      <c r="CU460" s="71"/>
      <c r="CV460" s="71"/>
      <c r="CW460" s="71"/>
      <c r="CX460" s="71"/>
      <c r="CY460" s="71"/>
      <c r="CZ460" s="71"/>
      <c r="DA460" s="71"/>
      <c r="DB460" s="71"/>
      <c r="DC460" s="71"/>
      <c r="DD460" s="71"/>
      <c r="DE460" s="71"/>
      <c r="DF460" s="71"/>
      <c r="DG460" s="71"/>
      <c r="DH460" s="71"/>
      <c r="DI460" s="71"/>
      <c r="DJ460" s="71"/>
      <c r="DK460" s="71"/>
      <c r="DL460" s="71"/>
      <c r="DM460" s="71"/>
      <c r="DN460" s="71"/>
      <c r="DO460" s="71"/>
      <c r="DP460" s="71"/>
      <c r="DQ460" s="71"/>
      <c r="DR460" s="71"/>
      <c r="DS460" s="71"/>
      <c r="DT460" s="71"/>
      <c r="DU460" s="71"/>
      <c r="DV460" s="71"/>
      <c r="DW460" s="71"/>
      <c r="DX460" s="71"/>
      <c r="DY460" s="71"/>
      <c r="DZ460" s="71"/>
      <c r="EA460" s="71"/>
      <c r="EB460" s="71"/>
      <c r="EC460" s="71"/>
      <c r="ED460" s="71"/>
      <c r="EE460" s="71"/>
      <c r="EF460" s="71"/>
      <c r="EG460" s="71"/>
      <c r="EH460" s="71"/>
      <c r="EI460" s="71"/>
      <c r="EJ460" s="71"/>
      <c r="EK460" s="71"/>
      <c r="EL460" s="71"/>
      <c r="EM460" s="71"/>
      <c r="EN460" s="71"/>
    </row>
    <row r="461" spans="13:144" s="67" customFormat="1" ht="14.25" customHeight="1" x14ac:dyDescent="0.2">
      <c r="M461" s="66"/>
      <c r="N461" s="66"/>
      <c r="AD461" s="68"/>
      <c r="AE461" s="68"/>
      <c r="AF461" s="66"/>
      <c r="AG461" s="66"/>
      <c r="AO461" s="171"/>
      <c r="AP461" s="171"/>
      <c r="AQ461" s="171"/>
      <c r="AR461" s="69"/>
      <c r="AS461" s="70"/>
      <c r="AT461" s="70"/>
      <c r="AU461" s="70"/>
      <c r="AV461" s="70"/>
      <c r="AW461" s="70"/>
      <c r="AX461" s="70"/>
      <c r="AY461" s="70"/>
      <c r="AZ461" s="70"/>
      <c r="BA461" s="70"/>
      <c r="BD461" s="94"/>
      <c r="BE461" s="94"/>
      <c r="BF461" s="95"/>
      <c r="BG461" s="7"/>
      <c r="BH461" s="1"/>
      <c r="BI461" s="1"/>
      <c r="BJ461" s="7"/>
      <c r="BK461" s="7"/>
      <c r="CB461" s="66"/>
      <c r="CC461" s="71"/>
      <c r="CD461" s="71"/>
      <c r="CE461" s="71"/>
      <c r="CF461" s="71"/>
      <c r="CG461" s="71"/>
      <c r="CH461" s="71"/>
      <c r="CI461" s="71"/>
      <c r="CJ461" s="71"/>
      <c r="CK461" s="71"/>
      <c r="CL461" s="71"/>
      <c r="CM461" s="71"/>
      <c r="CN461" s="71"/>
      <c r="CO461" s="71"/>
      <c r="CP461" s="71"/>
      <c r="CQ461" s="71"/>
      <c r="CR461" s="71"/>
      <c r="CS461" s="71"/>
      <c r="CT461" s="71"/>
      <c r="CU461" s="71"/>
      <c r="CV461" s="71"/>
      <c r="CW461" s="71"/>
      <c r="CX461" s="71"/>
      <c r="CY461" s="71"/>
      <c r="CZ461" s="71"/>
      <c r="DA461" s="71"/>
      <c r="DB461" s="71"/>
      <c r="DC461" s="71"/>
      <c r="DD461" s="71"/>
      <c r="DE461" s="71"/>
      <c r="DF461" s="71"/>
      <c r="DG461" s="71"/>
      <c r="DH461" s="71"/>
      <c r="DI461" s="71"/>
      <c r="DJ461" s="71"/>
      <c r="DK461" s="71"/>
      <c r="DL461" s="71"/>
      <c r="DM461" s="71"/>
      <c r="DN461" s="71"/>
      <c r="DO461" s="71"/>
      <c r="DP461" s="71"/>
      <c r="DQ461" s="71"/>
      <c r="DR461" s="71"/>
      <c r="DS461" s="71"/>
      <c r="DT461" s="71"/>
      <c r="DU461" s="71"/>
      <c r="DV461" s="71"/>
      <c r="DW461" s="71"/>
      <c r="DX461" s="71"/>
      <c r="DY461" s="71"/>
      <c r="DZ461" s="71"/>
      <c r="EA461" s="71"/>
      <c r="EB461" s="71"/>
      <c r="EC461" s="71"/>
      <c r="ED461" s="71"/>
      <c r="EE461" s="71"/>
      <c r="EF461" s="71"/>
      <c r="EG461" s="71"/>
      <c r="EH461" s="71"/>
      <c r="EI461" s="71"/>
      <c r="EJ461" s="71"/>
      <c r="EK461" s="71"/>
      <c r="EL461" s="71"/>
      <c r="EM461" s="71"/>
      <c r="EN461" s="71"/>
    </row>
    <row r="462" spans="13:144" s="67" customFormat="1" ht="14.25" customHeight="1" x14ac:dyDescent="0.2">
      <c r="M462" s="66"/>
      <c r="N462" s="66"/>
      <c r="AD462" s="68"/>
      <c r="AE462" s="68"/>
      <c r="AF462" s="66"/>
      <c r="AG462" s="66"/>
      <c r="AO462" s="171"/>
      <c r="AP462" s="171"/>
      <c r="AQ462" s="171"/>
      <c r="AR462" s="69"/>
      <c r="AS462" s="70"/>
      <c r="AT462" s="70"/>
      <c r="AU462" s="70"/>
      <c r="AV462" s="70"/>
      <c r="AW462" s="70"/>
      <c r="AX462" s="70"/>
      <c r="AY462" s="70"/>
      <c r="AZ462" s="70"/>
      <c r="BA462" s="70"/>
      <c r="BD462" s="94"/>
      <c r="BE462" s="94"/>
      <c r="BF462" s="95"/>
      <c r="BG462" s="7"/>
      <c r="BH462" s="1"/>
      <c r="BI462" s="1"/>
      <c r="BJ462" s="7"/>
      <c r="BK462" s="7"/>
      <c r="CB462" s="66"/>
      <c r="CC462" s="71"/>
      <c r="CD462" s="71"/>
      <c r="CE462" s="71"/>
      <c r="CF462" s="71"/>
      <c r="CG462" s="71"/>
      <c r="CH462" s="71"/>
      <c r="CI462" s="71"/>
      <c r="CJ462" s="71"/>
      <c r="CK462" s="71"/>
      <c r="CL462" s="71"/>
      <c r="CM462" s="71"/>
      <c r="CN462" s="71"/>
      <c r="CO462" s="71"/>
      <c r="CP462" s="71"/>
      <c r="CQ462" s="71"/>
      <c r="CR462" s="71"/>
      <c r="CS462" s="71"/>
      <c r="CT462" s="71"/>
      <c r="CU462" s="71"/>
      <c r="CV462" s="71"/>
      <c r="CW462" s="71"/>
      <c r="CX462" s="71"/>
      <c r="CY462" s="71"/>
      <c r="CZ462" s="71"/>
      <c r="DA462" s="71"/>
      <c r="DB462" s="71"/>
      <c r="DC462" s="71"/>
      <c r="DD462" s="71"/>
      <c r="DE462" s="71"/>
      <c r="DF462" s="71"/>
      <c r="DG462" s="71"/>
      <c r="DH462" s="71"/>
      <c r="DI462" s="71"/>
      <c r="DJ462" s="71"/>
      <c r="DK462" s="71"/>
      <c r="DL462" s="71"/>
      <c r="DM462" s="71"/>
      <c r="DN462" s="71"/>
      <c r="DO462" s="71"/>
      <c r="DP462" s="71"/>
      <c r="DQ462" s="71"/>
      <c r="DR462" s="71"/>
      <c r="DS462" s="71"/>
      <c r="DT462" s="71"/>
      <c r="DU462" s="71"/>
      <c r="DV462" s="71"/>
      <c r="DW462" s="71"/>
      <c r="DX462" s="71"/>
      <c r="DY462" s="71"/>
      <c r="DZ462" s="71"/>
      <c r="EA462" s="71"/>
      <c r="EB462" s="71"/>
      <c r="EC462" s="71"/>
      <c r="ED462" s="71"/>
      <c r="EE462" s="71"/>
      <c r="EF462" s="71"/>
      <c r="EG462" s="71"/>
      <c r="EH462" s="71"/>
      <c r="EI462" s="71"/>
      <c r="EJ462" s="71"/>
      <c r="EK462" s="71"/>
      <c r="EL462" s="71"/>
      <c r="EM462" s="71"/>
      <c r="EN462" s="71"/>
    </row>
    <row r="463" spans="13:144" s="67" customFormat="1" ht="14.25" customHeight="1" x14ac:dyDescent="0.2">
      <c r="M463" s="66"/>
      <c r="N463" s="66"/>
      <c r="AD463" s="68"/>
      <c r="AE463" s="68"/>
      <c r="AF463" s="66"/>
      <c r="AG463" s="66"/>
      <c r="AO463" s="171"/>
      <c r="AP463" s="171"/>
      <c r="AQ463" s="171"/>
      <c r="AR463" s="69"/>
      <c r="AS463" s="70"/>
      <c r="AT463" s="70"/>
      <c r="AU463" s="70"/>
      <c r="AV463" s="70"/>
      <c r="AW463" s="70"/>
      <c r="AX463" s="70"/>
      <c r="AY463" s="70"/>
      <c r="AZ463" s="70"/>
      <c r="BA463" s="70"/>
      <c r="BD463" s="94"/>
      <c r="BE463" s="94"/>
      <c r="BF463" s="95"/>
      <c r="BG463" s="7"/>
      <c r="BH463" s="1"/>
      <c r="BI463" s="1"/>
      <c r="BJ463" s="7"/>
      <c r="BK463" s="7"/>
      <c r="CB463" s="66"/>
      <c r="CC463" s="71"/>
      <c r="CD463" s="71"/>
      <c r="CE463" s="71"/>
      <c r="CF463" s="71"/>
      <c r="CG463" s="71"/>
      <c r="CH463" s="71"/>
      <c r="CI463" s="71"/>
      <c r="CJ463" s="71"/>
      <c r="CK463" s="71"/>
      <c r="CL463" s="71"/>
      <c r="CM463" s="71"/>
      <c r="CN463" s="71"/>
      <c r="CO463" s="71"/>
      <c r="CP463" s="71"/>
      <c r="CQ463" s="71"/>
      <c r="CR463" s="71"/>
      <c r="CS463" s="71"/>
      <c r="CT463" s="71"/>
      <c r="CU463" s="71"/>
      <c r="CV463" s="71"/>
      <c r="CW463" s="71"/>
      <c r="CX463" s="71"/>
      <c r="CY463" s="71"/>
      <c r="CZ463" s="71"/>
      <c r="DA463" s="71"/>
      <c r="DB463" s="71"/>
      <c r="DC463" s="71"/>
      <c r="DD463" s="71"/>
      <c r="DE463" s="71"/>
      <c r="DF463" s="71"/>
      <c r="DG463" s="71"/>
      <c r="DH463" s="71"/>
      <c r="DI463" s="71"/>
      <c r="DJ463" s="71"/>
      <c r="DK463" s="71"/>
      <c r="DL463" s="71"/>
      <c r="DM463" s="71"/>
      <c r="DN463" s="71"/>
      <c r="DO463" s="71"/>
      <c r="DP463" s="71"/>
      <c r="DQ463" s="71"/>
      <c r="DR463" s="71"/>
      <c r="DS463" s="71"/>
      <c r="DT463" s="71"/>
      <c r="DU463" s="71"/>
      <c r="DV463" s="71"/>
      <c r="DW463" s="71"/>
      <c r="DX463" s="71"/>
      <c r="DY463" s="71"/>
      <c r="DZ463" s="71"/>
      <c r="EA463" s="71"/>
      <c r="EB463" s="71"/>
      <c r="EC463" s="71"/>
      <c r="ED463" s="71"/>
      <c r="EE463" s="71"/>
      <c r="EF463" s="71"/>
      <c r="EG463" s="71"/>
      <c r="EH463" s="71"/>
      <c r="EI463" s="71"/>
      <c r="EJ463" s="71"/>
      <c r="EK463" s="71"/>
      <c r="EL463" s="71"/>
      <c r="EM463" s="71"/>
      <c r="EN463" s="71"/>
    </row>
    <row r="464" spans="13:144" s="67" customFormat="1" ht="14.25" customHeight="1" x14ac:dyDescent="0.2">
      <c r="M464" s="66"/>
      <c r="N464" s="66"/>
      <c r="AD464" s="68"/>
      <c r="AE464" s="68"/>
      <c r="AF464" s="66"/>
      <c r="AG464" s="66"/>
      <c r="AO464" s="171"/>
      <c r="AP464" s="171"/>
      <c r="AQ464" s="171"/>
      <c r="AR464" s="69"/>
      <c r="AS464" s="70"/>
      <c r="AT464" s="70"/>
      <c r="AU464" s="70"/>
      <c r="AV464" s="70"/>
      <c r="AW464" s="70"/>
      <c r="AX464" s="70"/>
      <c r="AY464" s="70"/>
      <c r="AZ464" s="70"/>
      <c r="BA464" s="70"/>
      <c r="BD464" s="94"/>
      <c r="BE464" s="94"/>
      <c r="BF464" s="95"/>
      <c r="BG464" s="7"/>
      <c r="BH464" s="1"/>
      <c r="BI464" s="1"/>
      <c r="BJ464" s="7"/>
      <c r="BK464" s="7"/>
      <c r="CB464" s="66"/>
      <c r="CC464" s="71"/>
      <c r="CD464" s="71"/>
      <c r="CE464" s="71"/>
      <c r="CF464" s="71"/>
      <c r="CG464" s="71"/>
      <c r="CH464" s="71"/>
      <c r="CI464" s="71"/>
      <c r="CJ464" s="71"/>
      <c r="CK464" s="71"/>
      <c r="CL464" s="71"/>
      <c r="CM464" s="71"/>
      <c r="CN464" s="71"/>
      <c r="CO464" s="71"/>
      <c r="CP464" s="71"/>
      <c r="CQ464" s="71"/>
      <c r="CR464" s="71"/>
      <c r="CS464" s="71"/>
      <c r="CT464" s="71"/>
      <c r="CU464" s="71"/>
      <c r="CV464" s="71"/>
      <c r="CW464" s="71"/>
      <c r="CX464" s="71"/>
      <c r="CY464" s="71"/>
      <c r="CZ464" s="71"/>
      <c r="DA464" s="71"/>
      <c r="DB464" s="71"/>
      <c r="DC464" s="71"/>
      <c r="DD464" s="71"/>
      <c r="DE464" s="71"/>
      <c r="DF464" s="71"/>
      <c r="DG464" s="71"/>
      <c r="DH464" s="71"/>
      <c r="DI464" s="71"/>
      <c r="DJ464" s="71"/>
      <c r="DK464" s="71"/>
      <c r="DL464" s="71"/>
      <c r="DM464" s="71"/>
      <c r="DN464" s="71"/>
      <c r="DO464" s="71"/>
      <c r="DP464" s="71"/>
      <c r="DQ464" s="71"/>
      <c r="DR464" s="71"/>
      <c r="DS464" s="71"/>
      <c r="DT464" s="71"/>
      <c r="DU464" s="71"/>
      <c r="DV464" s="71"/>
      <c r="DW464" s="71"/>
      <c r="DX464" s="71"/>
      <c r="DY464" s="71"/>
      <c r="DZ464" s="71"/>
      <c r="EA464" s="71"/>
      <c r="EB464" s="71"/>
      <c r="EC464" s="71"/>
      <c r="ED464" s="71"/>
      <c r="EE464" s="71"/>
      <c r="EF464" s="71"/>
      <c r="EG464" s="71"/>
      <c r="EH464" s="71"/>
      <c r="EI464" s="71"/>
      <c r="EJ464" s="71"/>
      <c r="EK464" s="71"/>
      <c r="EL464" s="71"/>
      <c r="EM464" s="71"/>
      <c r="EN464" s="71"/>
    </row>
    <row r="465" spans="13:144" s="67" customFormat="1" ht="14.25" customHeight="1" x14ac:dyDescent="0.2">
      <c r="M465" s="66"/>
      <c r="N465" s="66"/>
      <c r="AD465" s="68"/>
      <c r="AE465" s="68"/>
      <c r="AF465" s="66"/>
      <c r="AG465" s="66"/>
      <c r="AO465" s="171"/>
      <c r="AP465" s="171"/>
      <c r="AQ465" s="171"/>
      <c r="AR465" s="69"/>
      <c r="AS465" s="70"/>
      <c r="AT465" s="70"/>
      <c r="AU465" s="70"/>
      <c r="AV465" s="70"/>
      <c r="AW465" s="70"/>
      <c r="AX465" s="70"/>
      <c r="AY465" s="70"/>
      <c r="AZ465" s="70"/>
      <c r="BA465" s="70"/>
      <c r="BD465" s="94"/>
      <c r="BE465" s="94"/>
      <c r="BF465" s="95"/>
      <c r="BG465" s="7"/>
      <c r="BH465" s="1"/>
      <c r="BI465" s="1"/>
      <c r="BJ465" s="7"/>
      <c r="BK465" s="7"/>
      <c r="CB465" s="66"/>
      <c r="CC465" s="71"/>
      <c r="CD465" s="71"/>
      <c r="CE465" s="71"/>
      <c r="CF465" s="71"/>
      <c r="CG465" s="71"/>
      <c r="CH465" s="71"/>
      <c r="CI465" s="71"/>
      <c r="CJ465" s="71"/>
      <c r="CK465" s="71"/>
      <c r="CL465" s="71"/>
      <c r="CM465" s="71"/>
      <c r="CN465" s="71"/>
      <c r="CO465" s="71"/>
      <c r="CP465" s="71"/>
      <c r="CQ465" s="71"/>
      <c r="CR465" s="71"/>
      <c r="CS465" s="71"/>
      <c r="CT465" s="71"/>
      <c r="CU465" s="71"/>
      <c r="CV465" s="71"/>
      <c r="CW465" s="71"/>
      <c r="CX465" s="71"/>
      <c r="CY465" s="71"/>
      <c r="CZ465" s="71"/>
      <c r="DA465" s="71"/>
      <c r="DB465" s="71"/>
      <c r="DC465" s="71"/>
      <c r="DD465" s="71"/>
      <c r="DE465" s="71"/>
      <c r="DF465" s="71"/>
      <c r="DG465" s="71"/>
      <c r="DH465" s="71"/>
      <c r="DI465" s="71"/>
      <c r="DJ465" s="71"/>
      <c r="DK465" s="71"/>
      <c r="DL465" s="71"/>
      <c r="DM465" s="71"/>
      <c r="DN465" s="71"/>
      <c r="DO465" s="71"/>
      <c r="DP465" s="71"/>
      <c r="DQ465" s="71"/>
      <c r="DR465" s="71"/>
      <c r="DS465" s="71"/>
      <c r="DT465" s="71"/>
      <c r="DU465" s="71"/>
      <c r="DV465" s="71"/>
      <c r="DW465" s="71"/>
      <c r="DX465" s="71"/>
      <c r="DY465" s="71"/>
      <c r="DZ465" s="71"/>
      <c r="EA465" s="71"/>
      <c r="EB465" s="71"/>
      <c r="EC465" s="71"/>
      <c r="ED465" s="71"/>
      <c r="EE465" s="71"/>
      <c r="EF465" s="71"/>
      <c r="EG465" s="71"/>
      <c r="EH465" s="71"/>
      <c r="EI465" s="71"/>
      <c r="EJ465" s="71"/>
      <c r="EK465" s="71"/>
      <c r="EL465" s="71"/>
      <c r="EM465" s="71"/>
      <c r="EN465" s="71"/>
    </row>
    <row r="466" spans="13:144" s="67" customFormat="1" ht="14.25" customHeight="1" x14ac:dyDescent="0.2">
      <c r="M466" s="66"/>
      <c r="N466" s="66"/>
      <c r="AD466" s="68"/>
      <c r="AE466" s="68"/>
      <c r="AF466" s="66"/>
      <c r="AG466" s="66"/>
      <c r="AO466" s="171"/>
      <c r="AP466" s="171"/>
      <c r="AQ466" s="171"/>
      <c r="AR466" s="69"/>
      <c r="AS466" s="70"/>
      <c r="AT466" s="70"/>
      <c r="AU466" s="70"/>
      <c r="AV466" s="70"/>
      <c r="AW466" s="70"/>
      <c r="AX466" s="70"/>
      <c r="AY466" s="70"/>
      <c r="AZ466" s="70"/>
      <c r="BA466" s="70"/>
      <c r="BD466" s="94"/>
      <c r="BE466" s="94"/>
      <c r="BF466" s="95"/>
      <c r="BG466" s="7"/>
      <c r="BH466" s="1"/>
      <c r="BI466" s="1"/>
      <c r="BJ466" s="7"/>
      <c r="BK466" s="7"/>
      <c r="CB466" s="66"/>
      <c r="CC466" s="71"/>
      <c r="CD466" s="71"/>
      <c r="CE466" s="71"/>
      <c r="CF466" s="71"/>
      <c r="CG466" s="71"/>
      <c r="CH466" s="71"/>
      <c r="CI466" s="71"/>
      <c r="CJ466" s="71"/>
      <c r="CK466" s="71"/>
      <c r="CL466" s="71"/>
      <c r="CM466" s="71"/>
      <c r="CN466" s="71"/>
      <c r="CO466" s="71"/>
      <c r="CP466" s="71"/>
      <c r="CQ466" s="71"/>
      <c r="CR466" s="71"/>
      <c r="CS466" s="71"/>
      <c r="CT466" s="71"/>
      <c r="CU466" s="71"/>
      <c r="CV466" s="71"/>
      <c r="CW466" s="71"/>
      <c r="CX466" s="71"/>
      <c r="CY466" s="71"/>
      <c r="CZ466" s="71"/>
      <c r="DA466" s="71"/>
      <c r="DB466" s="71"/>
      <c r="DC466" s="71"/>
      <c r="DD466" s="71"/>
      <c r="DE466" s="71"/>
      <c r="DF466" s="71"/>
      <c r="DG466" s="71"/>
      <c r="DH466" s="71"/>
      <c r="DI466" s="71"/>
      <c r="DJ466" s="71"/>
      <c r="DK466" s="71"/>
      <c r="DL466" s="71"/>
      <c r="DM466" s="71"/>
      <c r="DN466" s="71"/>
      <c r="DO466" s="71"/>
      <c r="DP466" s="71"/>
      <c r="DQ466" s="71"/>
      <c r="DR466" s="71"/>
      <c r="DS466" s="71"/>
      <c r="DT466" s="71"/>
      <c r="DU466" s="71"/>
      <c r="DV466" s="71"/>
      <c r="DW466" s="71"/>
      <c r="DX466" s="71"/>
      <c r="DY466" s="71"/>
      <c r="DZ466" s="71"/>
      <c r="EA466" s="71"/>
      <c r="EB466" s="71"/>
      <c r="EC466" s="71"/>
      <c r="ED466" s="71"/>
      <c r="EE466" s="71"/>
      <c r="EF466" s="71"/>
      <c r="EG466" s="71"/>
      <c r="EH466" s="71"/>
      <c r="EI466" s="71"/>
      <c r="EJ466" s="71"/>
      <c r="EK466" s="71"/>
      <c r="EL466" s="71"/>
      <c r="EM466" s="71"/>
      <c r="EN466" s="71"/>
    </row>
    <row r="467" spans="13:144" s="67" customFormat="1" ht="14.25" customHeight="1" x14ac:dyDescent="0.2">
      <c r="M467" s="66"/>
      <c r="N467" s="66"/>
      <c r="AD467" s="68"/>
      <c r="AE467" s="68"/>
      <c r="AF467" s="66"/>
      <c r="AG467" s="66"/>
      <c r="AO467" s="171"/>
      <c r="AP467" s="171"/>
      <c r="AQ467" s="171"/>
      <c r="AR467" s="69"/>
      <c r="AS467" s="70"/>
      <c r="AT467" s="70"/>
      <c r="AU467" s="70"/>
      <c r="AV467" s="70"/>
      <c r="AW467" s="70"/>
      <c r="AX467" s="70"/>
      <c r="AY467" s="70"/>
      <c r="AZ467" s="70"/>
      <c r="BA467" s="70"/>
      <c r="BD467" s="94"/>
      <c r="BE467" s="94"/>
      <c r="BF467" s="95"/>
      <c r="BG467" s="7"/>
      <c r="BH467" s="1"/>
      <c r="BI467" s="1"/>
      <c r="BJ467" s="7"/>
      <c r="BK467" s="7"/>
      <c r="CB467" s="66"/>
      <c r="CC467" s="71"/>
      <c r="CD467" s="71"/>
      <c r="CE467" s="71"/>
      <c r="CF467" s="71"/>
      <c r="CG467" s="71"/>
      <c r="CH467" s="71"/>
      <c r="CI467" s="71"/>
      <c r="CJ467" s="71"/>
      <c r="CK467" s="71"/>
      <c r="CL467" s="71"/>
      <c r="CM467" s="71"/>
      <c r="CN467" s="71"/>
      <c r="CO467" s="71"/>
      <c r="CP467" s="71"/>
      <c r="CQ467" s="71"/>
      <c r="CR467" s="71"/>
      <c r="CS467" s="71"/>
      <c r="CT467" s="71"/>
      <c r="CU467" s="71"/>
      <c r="CV467" s="71"/>
      <c r="CW467" s="71"/>
      <c r="CX467" s="71"/>
      <c r="CY467" s="71"/>
      <c r="CZ467" s="71"/>
      <c r="DA467" s="71"/>
      <c r="DB467" s="71"/>
      <c r="DC467" s="71"/>
      <c r="DD467" s="71"/>
      <c r="DE467" s="71"/>
      <c r="DF467" s="71"/>
      <c r="DG467" s="71"/>
      <c r="DH467" s="71"/>
      <c r="DI467" s="71"/>
      <c r="DJ467" s="71"/>
      <c r="DK467" s="71"/>
      <c r="DL467" s="71"/>
      <c r="DM467" s="71"/>
      <c r="DN467" s="71"/>
      <c r="DO467" s="71"/>
      <c r="DP467" s="71"/>
      <c r="DQ467" s="71"/>
      <c r="DR467" s="71"/>
      <c r="DS467" s="71"/>
      <c r="DT467" s="71"/>
      <c r="DU467" s="71"/>
      <c r="DV467" s="71"/>
      <c r="DW467" s="71"/>
      <c r="DX467" s="71"/>
      <c r="DY467" s="71"/>
      <c r="DZ467" s="71"/>
      <c r="EA467" s="71"/>
      <c r="EB467" s="71"/>
      <c r="EC467" s="71"/>
      <c r="ED467" s="71"/>
      <c r="EE467" s="71"/>
      <c r="EF467" s="71"/>
      <c r="EG467" s="71"/>
      <c r="EH467" s="71"/>
      <c r="EI467" s="71"/>
      <c r="EJ467" s="71"/>
      <c r="EK467" s="71"/>
      <c r="EL467" s="71"/>
      <c r="EM467" s="71"/>
      <c r="EN467" s="71"/>
    </row>
    <row r="468" spans="13:144" s="67" customFormat="1" ht="14.25" customHeight="1" x14ac:dyDescent="0.2">
      <c r="M468" s="66"/>
      <c r="N468" s="66"/>
      <c r="AD468" s="68"/>
      <c r="AE468" s="68"/>
      <c r="AF468" s="66"/>
      <c r="AG468" s="66"/>
      <c r="AO468" s="171"/>
      <c r="AP468" s="171"/>
      <c r="AQ468" s="171"/>
      <c r="AR468" s="69"/>
      <c r="AS468" s="70"/>
      <c r="AT468" s="70"/>
      <c r="AU468" s="70"/>
      <c r="AV468" s="70"/>
      <c r="AW468" s="70"/>
      <c r="AX468" s="70"/>
      <c r="AY468" s="70"/>
      <c r="AZ468" s="70"/>
      <c r="BA468" s="70"/>
      <c r="BD468" s="94"/>
      <c r="BE468" s="94"/>
      <c r="BF468" s="95"/>
      <c r="BG468" s="7"/>
      <c r="BH468" s="1"/>
      <c r="BI468" s="1"/>
      <c r="BJ468" s="7"/>
      <c r="BK468" s="7"/>
      <c r="CB468" s="66"/>
      <c r="CC468" s="71"/>
      <c r="CD468" s="71"/>
      <c r="CE468" s="71"/>
      <c r="CF468" s="71"/>
      <c r="CG468" s="71"/>
      <c r="CH468" s="71"/>
      <c r="CI468" s="71"/>
      <c r="CJ468" s="71"/>
      <c r="CK468" s="71"/>
      <c r="CL468" s="71"/>
      <c r="CM468" s="71"/>
      <c r="CN468" s="71"/>
      <c r="CO468" s="71"/>
      <c r="CP468" s="71"/>
      <c r="CQ468" s="71"/>
      <c r="CR468" s="71"/>
      <c r="CS468" s="71"/>
      <c r="CT468" s="71"/>
      <c r="CU468" s="71"/>
      <c r="CV468" s="71"/>
      <c r="CW468" s="71"/>
      <c r="CX468" s="71"/>
      <c r="CY468" s="71"/>
      <c r="CZ468" s="71"/>
      <c r="DA468" s="71"/>
      <c r="DB468" s="71"/>
      <c r="DC468" s="71"/>
      <c r="DD468" s="71"/>
      <c r="DE468" s="71"/>
      <c r="DF468" s="71"/>
      <c r="DG468" s="71"/>
      <c r="DH468" s="71"/>
      <c r="DI468" s="71"/>
      <c r="DJ468" s="71"/>
      <c r="DK468" s="71"/>
      <c r="DL468" s="71"/>
      <c r="DM468" s="71"/>
      <c r="DN468" s="71"/>
      <c r="DO468" s="71"/>
      <c r="DP468" s="71"/>
      <c r="DQ468" s="71"/>
      <c r="DR468" s="71"/>
      <c r="DS468" s="71"/>
      <c r="DT468" s="71"/>
      <c r="DU468" s="71"/>
      <c r="DV468" s="71"/>
      <c r="DW468" s="71"/>
      <c r="DX468" s="71"/>
      <c r="DY468" s="71"/>
      <c r="DZ468" s="71"/>
      <c r="EA468" s="71"/>
      <c r="EB468" s="71"/>
      <c r="EC468" s="71"/>
      <c r="ED468" s="71"/>
      <c r="EE468" s="71"/>
      <c r="EF468" s="71"/>
      <c r="EG468" s="71"/>
      <c r="EH468" s="71"/>
      <c r="EI468" s="71"/>
      <c r="EJ468" s="71"/>
      <c r="EK468" s="71"/>
      <c r="EL468" s="71"/>
      <c r="EM468" s="71"/>
      <c r="EN468" s="71"/>
    </row>
    <row r="469" spans="13:144" s="67" customFormat="1" ht="14.25" customHeight="1" x14ac:dyDescent="0.2">
      <c r="M469" s="66"/>
      <c r="N469" s="66"/>
      <c r="AD469" s="68"/>
      <c r="AE469" s="68"/>
      <c r="AF469" s="66"/>
      <c r="AG469" s="66"/>
      <c r="AO469" s="171"/>
      <c r="AP469" s="171"/>
      <c r="AQ469" s="171"/>
      <c r="AR469" s="69"/>
      <c r="AS469" s="70"/>
      <c r="AT469" s="70"/>
      <c r="AU469" s="70"/>
      <c r="AV469" s="70"/>
      <c r="AW469" s="70"/>
      <c r="AX469" s="70"/>
      <c r="AY469" s="70"/>
      <c r="AZ469" s="70"/>
      <c r="BA469" s="70"/>
      <c r="BD469" s="94"/>
      <c r="BE469" s="94"/>
      <c r="BF469" s="95"/>
      <c r="BG469" s="7"/>
      <c r="BH469" s="1"/>
      <c r="BI469" s="1"/>
      <c r="BJ469" s="7"/>
      <c r="BK469" s="7"/>
      <c r="CB469" s="66"/>
      <c r="CC469" s="71"/>
      <c r="CD469" s="71"/>
      <c r="CE469" s="71"/>
      <c r="CF469" s="71"/>
      <c r="CG469" s="71"/>
      <c r="CH469" s="71"/>
      <c r="CI469" s="71"/>
      <c r="CJ469" s="71"/>
      <c r="CK469" s="71"/>
      <c r="CL469" s="71"/>
      <c r="CM469" s="71"/>
      <c r="CN469" s="71"/>
      <c r="CO469" s="71"/>
      <c r="CP469" s="71"/>
      <c r="CQ469" s="71"/>
      <c r="CR469" s="71"/>
      <c r="CS469" s="71"/>
      <c r="CT469" s="71"/>
      <c r="CU469" s="71"/>
      <c r="CV469" s="71"/>
      <c r="CW469" s="71"/>
      <c r="CX469" s="71"/>
      <c r="CY469" s="71"/>
      <c r="CZ469" s="71"/>
      <c r="DA469" s="71"/>
      <c r="DB469" s="71"/>
      <c r="DC469" s="71"/>
      <c r="DD469" s="71"/>
      <c r="DE469" s="71"/>
      <c r="DF469" s="71"/>
      <c r="DG469" s="71"/>
      <c r="DH469" s="71"/>
      <c r="DI469" s="71"/>
      <c r="DJ469" s="71"/>
      <c r="DK469" s="71"/>
      <c r="DL469" s="71"/>
      <c r="DM469" s="71"/>
      <c r="DN469" s="71"/>
      <c r="DO469" s="71"/>
      <c r="DP469" s="71"/>
      <c r="DQ469" s="71"/>
      <c r="DR469" s="71"/>
      <c r="DS469" s="71"/>
      <c r="DT469" s="71"/>
      <c r="DU469" s="71"/>
      <c r="DV469" s="71"/>
      <c r="DW469" s="71"/>
      <c r="DX469" s="71"/>
      <c r="DY469" s="71"/>
      <c r="DZ469" s="71"/>
      <c r="EA469" s="71"/>
      <c r="EB469" s="71"/>
      <c r="EC469" s="71"/>
      <c r="ED469" s="71"/>
      <c r="EE469" s="71"/>
      <c r="EF469" s="71"/>
      <c r="EG469" s="71"/>
      <c r="EH469" s="71"/>
      <c r="EI469" s="71"/>
      <c r="EJ469" s="71"/>
      <c r="EK469" s="71"/>
      <c r="EL469" s="71"/>
      <c r="EM469" s="71"/>
      <c r="EN469" s="71"/>
    </row>
    <row r="470" spans="13:144" s="67" customFormat="1" ht="14.25" customHeight="1" x14ac:dyDescent="0.2">
      <c r="M470" s="66"/>
      <c r="N470" s="66"/>
      <c r="AD470" s="68"/>
      <c r="AE470" s="68"/>
      <c r="AF470" s="66"/>
      <c r="AG470" s="66"/>
      <c r="AO470" s="171"/>
      <c r="AP470" s="171"/>
      <c r="AQ470" s="171"/>
      <c r="AR470" s="69"/>
      <c r="AS470" s="70"/>
      <c r="AT470" s="70"/>
      <c r="AU470" s="70"/>
      <c r="AV470" s="70"/>
      <c r="AW470" s="70"/>
      <c r="AX470" s="70"/>
      <c r="AY470" s="70"/>
      <c r="AZ470" s="70"/>
      <c r="BA470" s="70"/>
      <c r="BD470" s="94"/>
      <c r="BE470" s="94"/>
      <c r="BF470" s="95"/>
      <c r="BG470" s="7"/>
      <c r="BH470" s="1"/>
      <c r="BI470" s="1"/>
      <c r="BJ470" s="7"/>
      <c r="BK470" s="7"/>
      <c r="CB470" s="66"/>
      <c r="CC470" s="71"/>
      <c r="CD470" s="71"/>
      <c r="CE470" s="71"/>
      <c r="CF470" s="71"/>
      <c r="CG470" s="71"/>
      <c r="CH470" s="71"/>
      <c r="CI470" s="71"/>
      <c r="CJ470" s="71"/>
      <c r="CK470" s="71"/>
      <c r="CL470" s="71"/>
      <c r="CM470" s="71"/>
      <c r="CN470" s="71"/>
      <c r="CO470" s="71"/>
      <c r="CP470" s="71"/>
      <c r="CQ470" s="71"/>
      <c r="CR470" s="71"/>
      <c r="CS470" s="71"/>
      <c r="CT470" s="71"/>
      <c r="CU470" s="71"/>
      <c r="CV470" s="71"/>
      <c r="CW470" s="71"/>
      <c r="CX470" s="71"/>
      <c r="CY470" s="71"/>
      <c r="CZ470" s="71"/>
      <c r="DA470" s="71"/>
      <c r="DB470" s="71"/>
      <c r="DC470" s="71"/>
      <c r="DD470" s="71"/>
      <c r="DE470" s="71"/>
      <c r="DF470" s="71"/>
      <c r="DG470" s="71"/>
      <c r="DH470" s="71"/>
      <c r="DI470" s="71"/>
      <c r="DJ470" s="71"/>
      <c r="DK470" s="71"/>
      <c r="DL470" s="71"/>
      <c r="DM470" s="71"/>
      <c r="DN470" s="71"/>
      <c r="DO470" s="71"/>
      <c r="DP470" s="71"/>
      <c r="DQ470" s="71"/>
      <c r="DR470" s="71"/>
      <c r="DS470" s="71"/>
      <c r="DT470" s="71"/>
      <c r="DU470" s="71"/>
      <c r="DV470" s="71"/>
      <c r="DW470" s="71"/>
      <c r="DX470" s="71"/>
      <c r="DY470" s="71"/>
      <c r="DZ470" s="71"/>
      <c r="EA470" s="71"/>
      <c r="EB470" s="71"/>
      <c r="EC470" s="71"/>
      <c r="ED470" s="71"/>
      <c r="EE470" s="71"/>
      <c r="EF470" s="71"/>
      <c r="EG470" s="71"/>
      <c r="EH470" s="71"/>
      <c r="EI470" s="71"/>
      <c r="EJ470" s="71"/>
      <c r="EK470" s="71"/>
      <c r="EL470" s="71"/>
      <c r="EM470" s="71"/>
      <c r="EN470" s="71"/>
    </row>
    <row r="471" spans="13:144" s="67" customFormat="1" ht="14.25" customHeight="1" x14ac:dyDescent="0.2">
      <c r="M471" s="66"/>
      <c r="N471" s="66"/>
      <c r="AD471" s="68"/>
      <c r="AE471" s="68"/>
      <c r="AF471" s="66"/>
      <c r="AG471" s="66"/>
      <c r="AO471" s="171"/>
      <c r="AP471" s="171"/>
      <c r="AQ471" s="171"/>
      <c r="AR471" s="69"/>
      <c r="AS471" s="70"/>
      <c r="AT471" s="70"/>
      <c r="AU471" s="70"/>
      <c r="AV471" s="70"/>
      <c r="AW471" s="70"/>
      <c r="AX471" s="70"/>
      <c r="AY471" s="70"/>
      <c r="AZ471" s="70"/>
      <c r="BA471" s="70"/>
      <c r="BD471" s="94"/>
      <c r="BE471" s="94"/>
      <c r="BF471" s="95"/>
      <c r="BG471" s="7"/>
      <c r="BH471" s="1"/>
      <c r="BI471" s="1"/>
      <c r="BJ471" s="7"/>
      <c r="BK471" s="7"/>
      <c r="CB471" s="66"/>
      <c r="CC471" s="71"/>
      <c r="CD471" s="71"/>
      <c r="CE471" s="71"/>
      <c r="CF471" s="71"/>
      <c r="CG471" s="71"/>
      <c r="CH471" s="71"/>
      <c r="CI471" s="71"/>
      <c r="CJ471" s="71"/>
      <c r="CK471" s="71"/>
      <c r="CL471" s="71"/>
      <c r="CM471" s="71"/>
      <c r="CN471" s="71"/>
      <c r="CO471" s="71"/>
      <c r="CP471" s="71"/>
      <c r="CQ471" s="71"/>
      <c r="CR471" s="71"/>
      <c r="CS471" s="71"/>
      <c r="CT471" s="71"/>
      <c r="CU471" s="71"/>
      <c r="CV471" s="71"/>
      <c r="CW471" s="71"/>
      <c r="CX471" s="71"/>
      <c r="CY471" s="71"/>
      <c r="CZ471" s="71"/>
      <c r="DA471" s="71"/>
      <c r="DB471" s="71"/>
      <c r="DC471" s="71"/>
      <c r="DD471" s="71"/>
      <c r="DE471" s="71"/>
      <c r="DF471" s="71"/>
      <c r="DG471" s="71"/>
      <c r="DH471" s="71"/>
      <c r="DI471" s="71"/>
      <c r="DJ471" s="71"/>
      <c r="DK471" s="71"/>
      <c r="DL471" s="71"/>
      <c r="DM471" s="71"/>
      <c r="DN471" s="71"/>
      <c r="DO471" s="71"/>
      <c r="DP471" s="71"/>
      <c r="DQ471" s="71"/>
      <c r="DR471" s="71"/>
      <c r="DS471" s="71"/>
      <c r="DT471" s="71"/>
      <c r="DU471" s="71"/>
      <c r="DV471" s="71"/>
      <c r="DW471" s="71"/>
      <c r="DX471" s="71"/>
      <c r="DY471" s="71"/>
      <c r="DZ471" s="71"/>
      <c r="EA471" s="71"/>
      <c r="EB471" s="71"/>
      <c r="EC471" s="71"/>
      <c r="ED471" s="71"/>
      <c r="EE471" s="71"/>
      <c r="EF471" s="71"/>
      <c r="EG471" s="71"/>
      <c r="EH471" s="71"/>
      <c r="EI471" s="71"/>
      <c r="EJ471" s="71"/>
      <c r="EK471" s="71"/>
      <c r="EL471" s="71"/>
      <c r="EM471" s="71"/>
      <c r="EN471" s="71"/>
    </row>
    <row r="472" spans="13:144" s="67" customFormat="1" ht="14.25" customHeight="1" x14ac:dyDescent="0.2">
      <c r="M472" s="66"/>
      <c r="N472" s="66"/>
      <c r="AD472" s="68"/>
      <c r="AE472" s="68"/>
      <c r="AF472" s="66"/>
      <c r="AG472" s="66"/>
      <c r="AO472" s="171"/>
      <c r="AP472" s="171"/>
      <c r="AQ472" s="171"/>
      <c r="AR472" s="69"/>
      <c r="AS472" s="70"/>
      <c r="AT472" s="70"/>
      <c r="AU472" s="70"/>
      <c r="AV472" s="70"/>
      <c r="AW472" s="70"/>
      <c r="AX472" s="70"/>
      <c r="AY472" s="70"/>
      <c r="AZ472" s="70"/>
      <c r="BA472" s="70"/>
      <c r="BD472" s="94"/>
      <c r="BE472" s="94"/>
      <c r="BF472" s="95"/>
      <c r="BG472" s="7"/>
      <c r="BH472" s="1"/>
      <c r="BI472" s="1"/>
      <c r="BJ472" s="7"/>
      <c r="BK472" s="7"/>
      <c r="CB472" s="66"/>
      <c r="CC472" s="71"/>
      <c r="CD472" s="71"/>
      <c r="CE472" s="71"/>
      <c r="CF472" s="71"/>
      <c r="CG472" s="71"/>
      <c r="CH472" s="71"/>
      <c r="CI472" s="71"/>
      <c r="CJ472" s="71"/>
      <c r="CK472" s="71"/>
      <c r="CL472" s="71"/>
      <c r="CM472" s="71"/>
      <c r="CN472" s="71"/>
      <c r="CO472" s="71"/>
      <c r="CP472" s="71"/>
      <c r="CQ472" s="71"/>
      <c r="CR472" s="71"/>
      <c r="CS472" s="71"/>
      <c r="CT472" s="71"/>
      <c r="CU472" s="71"/>
      <c r="CV472" s="71"/>
      <c r="CW472" s="71"/>
      <c r="CX472" s="71"/>
      <c r="CY472" s="71"/>
      <c r="CZ472" s="71"/>
      <c r="DA472" s="71"/>
      <c r="DB472" s="71"/>
      <c r="DC472" s="71"/>
      <c r="DD472" s="71"/>
      <c r="DE472" s="71"/>
      <c r="DF472" s="71"/>
      <c r="DG472" s="71"/>
      <c r="DH472" s="71"/>
      <c r="DI472" s="71"/>
      <c r="DJ472" s="71"/>
      <c r="DK472" s="71"/>
      <c r="DL472" s="71"/>
      <c r="DM472" s="71"/>
      <c r="DN472" s="71"/>
      <c r="DO472" s="71"/>
      <c r="DP472" s="71"/>
      <c r="DQ472" s="71"/>
      <c r="DR472" s="71"/>
      <c r="DS472" s="71"/>
      <c r="DT472" s="71"/>
      <c r="DU472" s="71"/>
      <c r="DV472" s="71"/>
      <c r="DW472" s="71"/>
      <c r="DX472" s="71"/>
      <c r="DY472" s="71"/>
      <c r="DZ472" s="71"/>
      <c r="EA472" s="71"/>
      <c r="EB472" s="71"/>
      <c r="EC472" s="71"/>
      <c r="ED472" s="71"/>
      <c r="EE472" s="71"/>
      <c r="EF472" s="71"/>
      <c r="EG472" s="71"/>
      <c r="EH472" s="71"/>
      <c r="EI472" s="71"/>
      <c r="EJ472" s="71"/>
      <c r="EK472" s="71"/>
      <c r="EL472" s="71"/>
      <c r="EM472" s="71"/>
      <c r="EN472" s="71"/>
    </row>
    <row r="473" spans="13:144" s="67" customFormat="1" ht="14.25" customHeight="1" x14ac:dyDescent="0.2">
      <c r="M473" s="66"/>
      <c r="N473" s="66"/>
      <c r="AD473" s="68"/>
      <c r="AE473" s="68"/>
      <c r="AF473" s="66"/>
      <c r="AG473" s="66"/>
      <c r="AO473" s="171"/>
      <c r="AP473" s="171"/>
      <c r="AQ473" s="171"/>
      <c r="AR473" s="69"/>
      <c r="AS473" s="70"/>
      <c r="AT473" s="70"/>
      <c r="AU473" s="70"/>
      <c r="AV473" s="70"/>
      <c r="AW473" s="70"/>
      <c r="AX473" s="70"/>
      <c r="AY473" s="70"/>
      <c r="AZ473" s="70"/>
      <c r="BA473" s="70"/>
      <c r="BD473" s="94"/>
      <c r="BE473" s="94"/>
      <c r="BF473" s="95"/>
      <c r="BG473" s="7"/>
      <c r="BH473" s="1"/>
      <c r="BI473" s="1"/>
      <c r="BJ473" s="7"/>
      <c r="BK473" s="7"/>
      <c r="CB473" s="66"/>
      <c r="CC473" s="71"/>
      <c r="CD473" s="71"/>
      <c r="CE473" s="71"/>
      <c r="CF473" s="71"/>
      <c r="CG473" s="71"/>
      <c r="CH473" s="71"/>
      <c r="CI473" s="71"/>
      <c r="CJ473" s="71"/>
      <c r="CK473" s="71"/>
      <c r="CL473" s="71"/>
      <c r="CM473" s="71"/>
      <c r="CN473" s="71"/>
      <c r="CO473" s="71"/>
      <c r="CP473" s="71"/>
      <c r="CQ473" s="71"/>
      <c r="CR473" s="71"/>
      <c r="CS473" s="71"/>
      <c r="CT473" s="71"/>
      <c r="CU473" s="71"/>
      <c r="CV473" s="71"/>
      <c r="CW473" s="71"/>
      <c r="CX473" s="71"/>
      <c r="CY473" s="71"/>
      <c r="CZ473" s="71"/>
      <c r="DA473" s="71"/>
      <c r="DB473" s="71"/>
      <c r="DC473" s="71"/>
      <c r="DD473" s="71"/>
      <c r="DE473" s="71"/>
      <c r="DF473" s="71"/>
      <c r="DG473" s="71"/>
      <c r="DH473" s="71"/>
      <c r="DI473" s="71"/>
      <c r="DJ473" s="71"/>
      <c r="DK473" s="71"/>
      <c r="DL473" s="71"/>
      <c r="DM473" s="71"/>
      <c r="DN473" s="71"/>
      <c r="DO473" s="71"/>
      <c r="DP473" s="71"/>
      <c r="DQ473" s="71"/>
      <c r="DR473" s="71"/>
      <c r="DS473" s="71"/>
      <c r="DT473" s="71"/>
      <c r="DU473" s="71"/>
      <c r="DV473" s="71"/>
      <c r="DW473" s="71"/>
      <c r="DX473" s="71"/>
      <c r="DY473" s="71"/>
      <c r="DZ473" s="71"/>
      <c r="EA473" s="71"/>
      <c r="EB473" s="71"/>
      <c r="EC473" s="71"/>
      <c r="ED473" s="71"/>
      <c r="EE473" s="71"/>
      <c r="EF473" s="71"/>
      <c r="EG473" s="71"/>
      <c r="EH473" s="71"/>
      <c r="EI473" s="71"/>
      <c r="EJ473" s="71"/>
      <c r="EK473" s="71"/>
      <c r="EL473" s="71"/>
      <c r="EM473" s="71"/>
      <c r="EN473" s="71"/>
    </row>
    <row r="474" spans="13:144" s="67" customFormat="1" ht="14.25" customHeight="1" x14ac:dyDescent="0.2">
      <c r="M474" s="66"/>
      <c r="N474" s="66"/>
      <c r="AD474" s="68"/>
      <c r="AE474" s="68"/>
      <c r="AF474" s="66"/>
      <c r="AG474" s="66"/>
      <c r="AO474" s="171"/>
      <c r="AP474" s="171"/>
      <c r="AQ474" s="171"/>
      <c r="AR474" s="69"/>
      <c r="AS474" s="70"/>
      <c r="AT474" s="70"/>
      <c r="AU474" s="70"/>
      <c r="AV474" s="70"/>
      <c r="AW474" s="70"/>
      <c r="AX474" s="70"/>
      <c r="AY474" s="70"/>
      <c r="AZ474" s="70"/>
      <c r="BA474" s="70"/>
      <c r="BD474" s="94"/>
      <c r="BE474" s="94"/>
      <c r="BF474" s="95"/>
      <c r="BG474" s="7"/>
      <c r="BH474" s="1"/>
      <c r="BI474" s="1"/>
      <c r="BJ474" s="7"/>
      <c r="BK474" s="7"/>
      <c r="CB474" s="66"/>
      <c r="CC474" s="71"/>
      <c r="CD474" s="71"/>
      <c r="CE474" s="71"/>
      <c r="CF474" s="71"/>
      <c r="CG474" s="71"/>
      <c r="CH474" s="71"/>
      <c r="CI474" s="71"/>
      <c r="CJ474" s="71"/>
      <c r="CK474" s="71"/>
      <c r="CL474" s="71"/>
      <c r="CM474" s="71"/>
      <c r="CN474" s="71"/>
      <c r="CO474" s="71"/>
      <c r="CP474" s="71"/>
      <c r="CQ474" s="71"/>
      <c r="CR474" s="71"/>
      <c r="CS474" s="71"/>
      <c r="CT474" s="71"/>
      <c r="CU474" s="71"/>
      <c r="CV474" s="71"/>
      <c r="CW474" s="71"/>
      <c r="CX474" s="71"/>
      <c r="CY474" s="71"/>
      <c r="CZ474" s="71"/>
      <c r="DA474" s="71"/>
      <c r="DB474" s="71"/>
      <c r="DC474" s="71"/>
      <c r="DD474" s="71"/>
      <c r="DE474" s="71"/>
      <c r="DF474" s="71"/>
      <c r="DG474" s="71"/>
      <c r="DH474" s="71"/>
      <c r="DI474" s="71"/>
      <c r="DJ474" s="71"/>
      <c r="DK474" s="71"/>
      <c r="DL474" s="71"/>
      <c r="DM474" s="71"/>
      <c r="DN474" s="71"/>
      <c r="DO474" s="71"/>
      <c r="DP474" s="71"/>
      <c r="DQ474" s="71"/>
      <c r="DR474" s="71"/>
      <c r="DS474" s="71"/>
      <c r="DT474" s="71"/>
      <c r="DU474" s="71"/>
      <c r="DV474" s="71"/>
      <c r="DW474" s="71"/>
      <c r="DX474" s="71"/>
      <c r="DY474" s="71"/>
      <c r="DZ474" s="71"/>
      <c r="EA474" s="71"/>
      <c r="EB474" s="71"/>
      <c r="EC474" s="71"/>
      <c r="ED474" s="71"/>
      <c r="EE474" s="71"/>
      <c r="EF474" s="71"/>
      <c r="EG474" s="71"/>
      <c r="EH474" s="71"/>
      <c r="EI474" s="71"/>
      <c r="EJ474" s="71"/>
      <c r="EK474" s="71"/>
      <c r="EL474" s="71"/>
      <c r="EM474" s="71"/>
      <c r="EN474" s="71"/>
    </row>
    <row r="475" spans="13:144" s="67" customFormat="1" ht="14.25" customHeight="1" x14ac:dyDescent="0.2">
      <c r="M475" s="66"/>
      <c r="N475" s="66"/>
      <c r="AD475" s="68"/>
      <c r="AE475" s="68"/>
      <c r="AF475" s="66"/>
      <c r="AG475" s="66"/>
      <c r="AO475" s="171"/>
      <c r="AP475" s="171"/>
      <c r="AQ475" s="171"/>
      <c r="AR475" s="69"/>
      <c r="AS475" s="70"/>
      <c r="AT475" s="70"/>
      <c r="AU475" s="70"/>
      <c r="AV475" s="70"/>
      <c r="AW475" s="70"/>
      <c r="AX475" s="70"/>
      <c r="AY475" s="70"/>
      <c r="AZ475" s="70"/>
      <c r="BA475" s="70"/>
      <c r="BD475" s="94"/>
      <c r="BE475" s="94"/>
      <c r="BF475" s="95"/>
      <c r="BG475" s="7"/>
      <c r="BH475" s="1"/>
      <c r="BI475" s="1"/>
      <c r="BJ475" s="7"/>
      <c r="BK475" s="7"/>
      <c r="CB475" s="66"/>
      <c r="CC475" s="71"/>
      <c r="CD475" s="71"/>
      <c r="CE475" s="71"/>
      <c r="CF475" s="71"/>
      <c r="CG475" s="71"/>
      <c r="CH475" s="71"/>
      <c r="CI475" s="71"/>
      <c r="CJ475" s="71"/>
      <c r="CK475" s="71"/>
      <c r="CL475" s="71"/>
      <c r="CM475" s="71"/>
      <c r="CN475" s="71"/>
      <c r="CO475" s="71"/>
      <c r="CP475" s="71"/>
      <c r="CQ475" s="71"/>
      <c r="CR475" s="71"/>
      <c r="CS475" s="71"/>
      <c r="CT475" s="71"/>
      <c r="CU475" s="71"/>
      <c r="CV475" s="71"/>
      <c r="CW475" s="71"/>
      <c r="CX475" s="71"/>
      <c r="CY475" s="71"/>
      <c r="CZ475" s="71"/>
      <c r="DA475" s="71"/>
      <c r="DB475" s="71"/>
      <c r="DC475" s="71"/>
      <c r="DD475" s="71"/>
      <c r="DE475" s="71"/>
      <c r="DF475" s="71"/>
      <c r="DG475" s="71"/>
      <c r="DH475" s="71"/>
      <c r="DI475" s="71"/>
      <c r="DJ475" s="71"/>
      <c r="DK475" s="71"/>
      <c r="DL475" s="71"/>
      <c r="DM475" s="71"/>
      <c r="DN475" s="71"/>
      <c r="DO475" s="71"/>
      <c r="DP475" s="71"/>
      <c r="DQ475" s="71"/>
      <c r="DR475" s="71"/>
      <c r="DS475" s="71"/>
      <c r="DT475" s="71"/>
      <c r="DU475" s="71"/>
      <c r="DV475" s="71"/>
      <c r="DW475" s="71"/>
      <c r="DX475" s="71"/>
      <c r="DY475" s="71"/>
      <c r="DZ475" s="71"/>
      <c r="EA475" s="71"/>
      <c r="EB475" s="71"/>
      <c r="EC475" s="71"/>
      <c r="ED475" s="71"/>
      <c r="EE475" s="71"/>
      <c r="EF475" s="71"/>
      <c r="EG475" s="71"/>
      <c r="EH475" s="71"/>
      <c r="EI475" s="71"/>
      <c r="EJ475" s="71"/>
      <c r="EK475" s="71"/>
      <c r="EL475" s="71"/>
      <c r="EM475" s="71"/>
      <c r="EN475" s="71"/>
    </row>
    <row r="476" spans="13:144" s="67" customFormat="1" ht="14.25" customHeight="1" x14ac:dyDescent="0.2">
      <c r="M476" s="66"/>
      <c r="N476" s="66"/>
      <c r="AD476" s="68"/>
      <c r="AE476" s="68"/>
      <c r="AF476" s="66"/>
      <c r="AG476" s="66"/>
      <c r="AO476" s="171"/>
      <c r="AP476" s="171"/>
      <c r="AQ476" s="171"/>
      <c r="AR476" s="69"/>
      <c r="AS476" s="70"/>
      <c r="AT476" s="70"/>
      <c r="AU476" s="70"/>
      <c r="AV476" s="70"/>
      <c r="AW476" s="70"/>
      <c r="AX476" s="70"/>
      <c r="AY476" s="70"/>
      <c r="AZ476" s="70"/>
      <c r="BA476" s="70"/>
      <c r="BD476" s="94"/>
      <c r="BE476" s="94"/>
      <c r="BF476" s="95"/>
      <c r="BG476" s="7"/>
      <c r="BH476" s="1"/>
      <c r="BI476" s="1"/>
      <c r="BJ476" s="7"/>
      <c r="BK476" s="7"/>
      <c r="CB476" s="66"/>
      <c r="CC476" s="71"/>
      <c r="CD476" s="71"/>
      <c r="CE476" s="71"/>
      <c r="CF476" s="71"/>
      <c r="CG476" s="71"/>
      <c r="CH476" s="71"/>
      <c r="CI476" s="71"/>
      <c r="CJ476" s="71"/>
      <c r="CK476" s="71"/>
      <c r="CL476" s="71"/>
      <c r="CM476" s="71"/>
      <c r="CN476" s="71"/>
      <c r="CO476" s="71"/>
      <c r="CP476" s="71"/>
      <c r="CQ476" s="71"/>
      <c r="CR476" s="71"/>
      <c r="CS476" s="71"/>
      <c r="CT476" s="71"/>
      <c r="CU476" s="71"/>
      <c r="CV476" s="71"/>
      <c r="CW476" s="71"/>
      <c r="CX476" s="71"/>
      <c r="CY476" s="71"/>
      <c r="CZ476" s="71"/>
      <c r="DA476" s="71"/>
      <c r="DB476" s="71"/>
      <c r="DC476" s="71"/>
      <c r="DD476" s="71"/>
      <c r="DE476" s="71"/>
      <c r="DF476" s="71"/>
      <c r="DG476" s="71"/>
      <c r="DH476" s="71"/>
      <c r="DI476" s="71"/>
      <c r="DJ476" s="71"/>
      <c r="DK476" s="71"/>
      <c r="DL476" s="71"/>
      <c r="DM476" s="71"/>
      <c r="DN476" s="71"/>
      <c r="DO476" s="71"/>
      <c r="DP476" s="71"/>
      <c r="DQ476" s="71"/>
      <c r="DR476" s="71"/>
      <c r="DS476" s="71"/>
      <c r="DT476" s="71"/>
      <c r="DU476" s="71"/>
      <c r="DV476" s="71"/>
      <c r="DW476" s="71"/>
      <c r="DX476" s="71"/>
      <c r="DY476" s="71"/>
      <c r="DZ476" s="71"/>
      <c r="EA476" s="71"/>
      <c r="EB476" s="71"/>
      <c r="EC476" s="71"/>
      <c r="ED476" s="71"/>
      <c r="EE476" s="71"/>
      <c r="EF476" s="71"/>
      <c r="EG476" s="71"/>
      <c r="EH476" s="71"/>
      <c r="EI476" s="71"/>
      <c r="EJ476" s="71"/>
      <c r="EK476" s="71"/>
      <c r="EL476" s="71"/>
      <c r="EM476" s="71"/>
      <c r="EN476" s="71"/>
    </row>
    <row r="477" spans="13:144" s="67" customFormat="1" ht="14.25" customHeight="1" x14ac:dyDescent="0.2">
      <c r="M477" s="66"/>
      <c r="N477" s="66"/>
      <c r="AD477" s="68"/>
      <c r="AE477" s="68"/>
      <c r="AF477" s="66"/>
      <c r="AG477" s="66"/>
      <c r="AO477" s="171"/>
      <c r="AP477" s="171"/>
      <c r="AQ477" s="171"/>
      <c r="AR477" s="69"/>
      <c r="AS477" s="70"/>
      <c r="AT477" s="70"/>
      <c r="AU477" s="70"/>
      <c r="AV477" s="70"/>
      <c r="AW477" s="70"/>
      <c r="AX477" s="70"/>
      <c r="AY477" s="70"/>
      <c r="AZ477" s="70"/>
      <c r="BA477" s="70"/>
      <c r="BD477" s="94"/>
      <c r="BE477" s="94"/>
      <c r="BF477" s="95"/>
      <c r="BG477" s="7"/>
      <c r="BH477" s="1"/>
      <c r="BI477" s="1"/>
      <c r="BJ477" s="7"/>
      <c r="BK477" s="7"/>
      <c r="CB477" s="66"/>
      <c r="CC477" s="71"/>
      <c r="CD477" s="71"/>
      <c r="CE477" s="71"/>
      <c r="CF477" s="71"/>
      <c r="CG477" s="71"/>
      <c r="CH477" s="71"/>
      <c r="CI477" s="71"/>
      <c r="CJ477" s="71"/>
      <c r="CK477" s="71"/>
      <c r="CL477" s="71"/>
      <c r="CM477" s="71"/>
      <c r="CN477" s="71"/>
      <c r="CO477" s="71"/>
      <c r="CP477" s="71"/>
      <c r="CQ477" s="71"/>
      <c r="CR477" s="71"/>
      <c r="CS477" s="71"/>
      <c r="CT477" s="71"/>
      <c r="CU477" s="71"/>
      <c r="CV477" s="71"/>
      <c r="CW477" s="71"/>
      <c r="CX477" s="71"/>
      <c r="CY477" s="71"/>
      <c r="CZ477" s="71"/>
      <c r="DA477" s="71"/>
      <c r="DB477" s="71"/>
      <c r="DC477" s="71"/>
      <c r="DD477" s="71"/>
      <c r="DE477" s="71"/>
      <c r="DF477" s="71"/>
      <c r="DG477" s="71"/>
      <c r="DH477" s="71"/>
      <c r="DI477" s="71"/>
      <c r="DJ477" s="71"/>
      <c r="DK477" s="71"/>
      <c r="DL477" s="71"/>
      <c r="DM477" s="71"/>
      <c r="DN477" s="71"/>
      <c r="DO477" s="71"/>
      <c r="DP477" s="71"/>
      <c r="DQ477" s="71"/>
      <c r="DR477" s="71"/>
      <c r="DS477" s="71"/>
      <c r="DT477" s="71"/>
      <c r="DU477" s="71"/>
      <c r="DV477" s="71"/>
      <c r="DW477" s="71"/>
      <c r="DX477" s="71"/>
      <c r="DY477" s="71"/>
      <c r="DZ477" s="71"/>
      <c r="EA477" s="71"/>
      <c r="EB477" s="71"/>
      <c r="EC477" s="71"/>
      <c r="ED477" s="71"/>
      <c r="EE477" s="71"/>
      <c r="EF477" s="71"/>
      <c r="EG477" s="71"/>
      <c r="EH477" s="71"/>
      <c r="EI477" s="71"/>
      <c r="EJ477" s="71"/>
      <c r="EK477" s="71"/>
      <c r="EL477" s="71"/>
      <c r="EM477" s="71"/>
      <c r="EN477" s="71"/>
    </row>
    <row r="478" spans="13:144" s="67" customFormat="1" ht="14.25" customHeight="1" x14ac:dyDescent="0.2">
      <c r="M478" s="66"/>
      <c r="N478" s="66"/>
      <c r="AD478" s="68"/>
      <c r="AE478" s="68"/>
      <c r="AF478" s="66"/>
      <c r="AG478" s="66"/>
      <c r="AO478" s="171"/>
      <c r="AP478" s="171"/>
      <c r="AQ478" s="171"/>
      <c r="AR478" s="69"/>
      <c r="AS478" s="70"/>
      <c r="AT478" s="70"/>
      <c r="AU478" s="70"/>
      <c r="AV478" s="70"/>
      <c r="AW478" s="70"/>
      <c r="AX478" s="70"/>
      <c r="AY478" s="70"/>
      <c r="AZ478" s="70"/>
      <c r="BA478" s="70"/>
      <c r="BD478" s="94"/>
      <c r="BE478" s="94"/>
      <c r="BF478" s="95"/>
      <c r="BG478" s="7"/>
      <c r="BH478" s="1"/>
      <c r="BI478" s="1"/>
      <c r="BJ478" s="7"/>
      <c r="BK478" s="7"/>
      <c r="CB478" s="66"/>
      <c r="CC478" s="71"/>
      <c r="CD478" s="71"/>
      <c r="CE478" s="71"/>
      <c r="CF478" s="71"/>
      <c r="CG478" s="71"/>
      <c r="CH478" s="71"/>
      <c r="CI478" s="71"/>
      <c r="CJ478" s="71"/>
      <c r="CK478" s="71"/>
      <c r="CL478" s="71"/>
      <c r="CM478" s="71"/>
      <c r="CN478" s="71"/>
      <c r="CO478" s="71"/>
      <c r="CP478" s="71"/>
      <c r="CQ478" s="71"/>
      <c r="CR478" s="71"/>
      <c r="CS478" s="71"/>
      <c r="CT478" s="71"/>
      <c r="CU478" s="71"/>
      <c r="CV478" s="71"/>
      <c r="CW478" s="71"/>
      <c r="CX478" s="71"/>
      <c r="CY478" s="71"/>
      <c r="CZ478" s="71"/>
      <c r="DA478" s="71"/>
      <c r="DB478" s="71"/>
      <c r="DC478" s="71"/>
      <c r="DD478" s="71"/>
      <c r="DE478" s="71"/>
      <c r="DF478" s="71"/>
      <c r="DG478" s="71"/>
      <c r="DH478" s="71"/>
      <c r="DI478" s="71"/>
      <c r="DJ478" s="71"/>
      <c r="DK478" s="71"/>
      <c r="DL478" s="71"/>
      <c r="DM478" s="71"/>
      <c r="DN478" s="71"/>
      <c r="DO478" s="71"/>
      <c r="DP478" s="71"/>
      <c r="DQ478" s="71"/>
      <c r="DR478" s="71"/>
      <c r="DS478" s="71"/>
      <c r="DT478" s="71"/>
      <c r="DU478" s="71"/>
      <c r="DV478" s="71"/>
      <c r="DW478" s="71"/>
      <c r="DX478" s="71"/>
      <c r="DY478" s="71"/>
      <c r="DZ478" s="71"/>
      <c r="EA478" s="71"/>
      <c r="EB478" s="71"/>
      <c r="EC478" s="71"/>
      <c r="ED478" s="71"/>
      <c r="EE478" s="71"/>
      <c r="EF478" s="71"/>
      <c r="EG478" s="71"/>
      <c r="EH478" s="71"/>
      <c r="EI478" s="71"/>
      <c r="EJ478" s="71"/>
      <c r="EK478" s="71"/>
      <c r="EL478" s="71"/>
      <c r="EM478" s="71"/>
      <c r="EN478" s="71"/>
    </row>
    <row r="479" spans="13:144" s="67" customFormat="1" ht="14.25" customHeight="1" x14ac:dyDescent="0.2">
      <c r="M479" s="66"/>
      <c r="N479" s="66"/>
      <c r="AD479" s="68"/>
      <c r="AE479" s="68"/>
      <c r="AF479" s="66"/>
      <c r="AG479" s="66"/>
      <c r="AO479" s="171"/>
      <c r="AP479" s="171"/>
      <c r="AQ479" s="171"/>
      <c r="AR479" s="69"/>
      <c r="AS479" s="70"/>
      <c r="AT479" s="70"/>
      <c r="AU479" s="70"/>
      <c r="AV479" s="70"/>
      <c r="AW479" s="70"/>
      <c r="AX479" s="70"/>
      <c r="AY479" s="70"/>
      <c r="AZ479" s="70"/>
      <c r="BA479" s="70"/>
      <c r="BD479" s="94"/>
      <c r="BE479" s="94"/>
      <c r="BF479" s="95"/>
      <c r="BG479" s="7"/>
      <c r="BH479" s="1"/>
      <c r="BI479" s="1"/>
      <c r="BJ479" s="7"/>
      <c r="BK479" s="7"/>
      <c r="CB479" s="66"/>
      <c r="CC479" s="71"/>
      <c r="CD479" s="71"/>
      <c r="CE479" s="71"/>
      <c r="CF479" s="71"/>
      <c r="CG479" s="71"/>
      <c r="CH479" s="71"/>
      <c r="CI479" s="71"/>
      <c r="CJ479" s="71"/>
      <c r="CK479" s="71"/>
      <c r="CL479" s="71"/>
      <c r="CM479" s="71"/>
      <c r="CN479" s="71"/>
      <c r="CO479" s="71"/>
      <c r="CP479" s="71"/>
      <c r="CQ479" s="71"/>
      <c r="CR479" s="71"/>
      <c r="CS479" s="71"/>
      <c r="CT479" s="71"/>
      <c r="CU479" s="71"/>
      <c r="CV479" s="71"/>
      <c r="CW479" s="71"/>
      <c r="CX479" s="71"/>
      <c r="CY479" s="71"/>
      <c r="CZ479" s="71"/>
      <c r="DA479" s="71"/>
      <c r="DB479" s="71"/>
      <c r="DC479" s="71"/>
      <c r="DD479" s="71"/>
      <c r="DE479" s="71"/>
      <c r="DF479" s="71"/>
      <c r="DG479" s="71"/>
      <c r="DH479" s="71"/>
      <c r="DI479" s="71"/>
      <c r="DJ479" s="71"/>
      <c r="DK479" s="71"/>
      <c r="DL479" s="71"/>
      <c r="DM479" s="71"/>
      <c r="DN479" s="71"/>
      <c r="DO479" s="71"/>
      <c r="DP479" s="71"/>
      <c r="DQ479" s="71"/>
      <c r="DR479" s="71"/>
      <c r="DS479" s="71"/>
      <c r="DT479" s="71"/>
      <c r="DU479" s="71"/>
      <c r="DV479" s="71"/>
      <c r="DW479" s="71"/>
      <c r="DX479" s="71"/>
      <c r="DY479" s="71"/>
      <c r="DZ479" s="71"/>
      <c r="EA479" s="71"/>
      <c r="EB479" s="71"/>
      <c r="EC479" s="71"/>
      <c r="ED479" s="71"/>
      <c r="EE479" s="71"/>
      <c r="EF479" s="71"/>
      <c r="EG479" s="71"/>
      <c r="EH479" s="71"/>
      <c r="EI479" s="71"/>
      <c r="EJ479" s="71"/>
      <c r="EK479" s="71"/>
      <c r="EL479" s="71"/>
      <c r="EM479" s="71"/>
      <c r="EN479" s="71"/>
    </row>
    <row r="480" spans="13:144" s="67" customFormat="1" ht="14.25" customHeight="1" x14ac:dyDescent="0.2">
      <c r="M480" s="66"/>
      <c r="N480" s="66"/>
      <c r="AD480" s="68"/>
      <c r="AE480" s="68"/>
      <c r="AF480" s="66"/>
      <c r="AG480" s="66"/>
      <c r="AO480" s="171"/>
      <c r="AP480" s="171"/>
      <c r="AQ480" s="171"/>
      <c r="AR480" s="69"/>
      <c r="AS480" s="70"/>
      <c r="AT480" s="70"/>
      <c r="AU480" s="70"/>
      <c r="AV480" s="70"/>
      <c r="AW480" s="70"/>
      <c r="AX480" s="70"/>
      <c r="AY480" s="70"/>
      <c r="AZ480" s="70"/>
      <c r="BA480" s="70"/>
      <c r="BD480" s="94"/>
      <c r="BE480" s="94"/>
      <c r="BF480" s="95"/>
      <c r="BG480" s="7"/>
      <c r="BH480" s="1"/>
      <c r="BI480" s="1"/>
      <c r="BJ480" s="7"/>
      <c r="BK480" s="7"/>
      <c r="CB480" s="66"/>
      <c r="CC480" s="71"/>
      <c r="CD480" s="71"/>
      <c r="CE480" s="71"/>
      <c r="CF480" s="71"/>
      <c r="CG480" s="71"/>
      <c r="CH480" s="71"/>
      <c r="CI480" s="71"/>
      <c r="CJ480" s="71"/>
      <c r="CK480" s="71"/>
      <c r="CL480" s="71"/>
      <c r="CM480" s="71"/>
      <c r="CN480" s="71"/>
      <c r="CO480" s="71"/>
      <c r="CP480" s="71"/>
      <c r="CQ480" s="71"/>
      <c r="CR480" s="71"/>
      <c r="CS480" s="71"/>
      <c r="CT480" s="71"/>
      <c r="CU480" s="71"/>
      <c r="CV480" s="71"/>
      <c r="CW480" s="71"/>
      <c r="CX480" s="71"/>
      <c r="CY480" s="71"/>
      <c r="CZ480" s="71"/>
      <c r="DA480" s="71"/>
      <c r="DB480" s="71"/>
      <c r="DC480" s="71"/>
      <c r="DD480" s="71"/>
      <c r="DE480" s="71"/>
      <c r="DF480" s="71"/>
      <c r="DG480" s="71"/>
      <c r="DH480" s="71"/>
      <c r="DI480" s="71"/>
      <c r="DJ480" s="71"/>
      <c r="DK480" s="71"/>
      <c r="DL480" s="71"/>
      <c r="DM480" s="71"/>
      <c r="DN480" s="71"/>
      <c r="DO480" s="71"/>
      <c r="DP480" s="71"/>
      <c r="DQ480" s="71"/>
      <c r="DR480" s="71"/>
      <c r="DS480" s="71"/>
      <c r="DT480" s="71"/>
      <c r="DU480" s="71"/>
      <c r="DV480" s="71"/>
      <c r="DW480" s="71"/>
      <c r="DX480" s="71"/>
      <c r="DY480" s="71"/>
      <c r="DZ480" s="71"/>
      <c r="EA480" s="71"/>
      <c r="EB480" s="71"/>
      <c r="EC480" s="71"/>
      <c r="ED480" s="71"/>
      <c r="EE480" s="71"/>
      <c r="EF480" s="71"/>
      <c r="EG480" s="71"/>
      <c r="EH480" s="71"/>
      <c r="EI480" s="71"/>
      <c r="EJ480" s="71"/>
      <c r="EK480" s="71"/>
      <c r="EL480" s="71"/>
      <c r="EM480" s="71"/>
      <c r="EN480" s="71"/>
    </row>
    <row r="481" spans="13:144" s="67" customFormat="1" ht="14.25" customHeight="1" x14ac:dyDescent="0.2">
      <c r="M481" s="66"/>
      <c r="N481" s="66"/>
      <c r="AD481" s="68"/>
      <c r="AE481" s="68"/>
      <c r="AF481" s="66"/>
      <c r="AG481" s="66"/>
      <c r="AO481" s="171"/>
      <c r="AP481" s="171"/>
      <c r="AQ481" s="171"/>
      <c r="AR481" s="69"/>
      <c r="AS481" s="70"/>
      <c r="AT481" s="70"/>
      <c r="AU481" s="70"/>
      <c r="AV481" s="70"/>
      <c r="AW481" s="70"/>
      <c r="AX481" s="70"/>
      <c r="AY481" s="70"/>
      <c r="AZ481" s="70"/>
      <c r="BA481" s="70"/>
      <c r="BD481" s="94"/>
      <c r="BE481" s="94"/>
      <c r="BF481" s="95"/>
      <c r="BG481" s="7"/>
      <c r="BH481" s="1"/>
      <c r="BI481" s="1"/>
      <c r="BJ481" s="7"/>
      <c r="BK481" s="7"/>
      <c r="CB481" s="66"/>
      <c r="CC481" s="71"/>
      <c r="CD481" s="71"/>
      <c r="CE481" s="71"/>
      <c r="CF481" s="71"/>
      <c r="CG481" s="71"/>
      <c r="CH481" s="71"/>
      <c r="CI481" s="71"/>
      <c r="CJ481" s="71"/>
      <c r="CK481" s="71"/>
      <c r="CL481" s="71"/>
      <c r="CM481" s="71"/>
      <c r="CN481" s="71"/>
      <c r="CO481" s="71"/>
      <c r="CP481" s="71"/>
      <c r="CQ481" s="71"/>
      <c r="CR481" s="71"/>
      <c r="CS481" s="71"/>
      <c r="CT481" s="71"/>
      <c r="CU481" s="71"/>
      <c r="CV481" s="71"/>
      <c r="CW481" s="71"/>
      <c r="CX481" s="71"/>
      <c r="CY481" s="71"/>
      <c r="CZ481" s="71"/>
      <c r="DA481" s="71"/>
      <c r="DB481" s="71"/>
      <c r="DC481" s="71"/>
      <c r="DD481" s="71"/>
      <c r="DE481" s="71"/>
      <c r="DF481" s="71"/>
      <c r="DG481" s="71"/>
      <c r="DH481" s="71"/>
      <c r="DI481" s="71"/>
      <c r="DJ481" s="71"/>
      <c r="DK481" s="71"/>
      <c r="DL481" s="71"/>
      <c r="DM481" s="71"/>
      <c r="DN481" s="71"/>
      <c r="DO481" s="71"/>
      <c r="DP481" s="71"/>
      <c r="DQ481" s="71"/>
      <c r="DR481" s="71"/>
      <c r="DS481" s="71"/>
      <c r="DT481" s="71"/>
      <c r="DU481" s="71"/>
      <c r="DV481" s="71"/>
      <c r="DW481" s="71"/>
      <c r="DX481" s="71"/>
      <c r="DY481" s="71"/>
      <c r="DZ481" s="71"/>
      <c r="EA481" s="71"/>
      <c r="EB481" s="71"/>
      <c r="EC481" s="71"/>
      <c r="ED481" s="71"/>
      <c r="EE481" s="71"/>
      <c r="EF481" s="71"/>
      <c r="EG481" s="71"/>
      <c r="EH481" s="71"/>
      <c r="EI481" s="71"/>
      <c r="EJ481" s="71"/>
      <c r="EK481" s="71"/>
      <c r="EL481" s="71"/>
      <c r="EM481" s="71"/>
      <c r="EN481" s="71"/>
    </row>
    <row r="482" spans="13:144" s="67" customFormat="1" ht="14.25" customHeight="1" x14ac:dyDescent="0.2">
      <c r="M482" s="66"/>
      <c r="N482" s="66"/>
      <c r="AD482" s="68"/>
      <c r="AE482" s="68"/>
      <c r="AF482" s="66"/>
      <c r="AG482" s="66"/>
      <c r="AO482" s="171"/>
      <c r="AP482" s="171"/>
      <c r="AQ482" s="171"/>
      <c r="AR482" s="69"/>
      <c r="AS482" s="70"/>
      <c r="AT482" s="70"/>
      <c r="AU482" s="70"/>
      <c r="AV482" s="70"/>
      <c r="AW482" s="70"/>
      <c r="AX482" s="70"/>
      <c r="AY482" s="70"/>
      <c r="AZ482" s="70"/>
      <c r="BA482" s="70"/>
      <c r="BD482" s="94"/>
      <c r="BE482" s="94"/>
      <c r="BF482" s="95"/>
      <c r="BG482" s="7"/>
      <c r="BH482" s="1"/>
      <c r="BI482" s="1"/>
      <c r="BJ482" s="7"/>
      <c r="BK482" s="7"/>
      <c r="CB482" s="66"/>
      <c r="CC482" s="71"/>
      <c r="CD482" s="71"/>
      <c r="CE482" s="71"/>
      <c r="CF482" s="71"/>
      <c r="CG482" s="71"/>
      <c r="CH482" s="71"/>
      <c r="CI482" s="71"/>
      <c r="CJ482" s="71"/>
      <c r="CK482" s="71"/>
      <c r="CL482" s="71"/>
      <c r="CM482" s="71"/>
      <c r="CN482" s="71"/>
      <c r="CO482" s="71"/>
      <c r="CP482" s="71"/>
      <c r="CQ482" s="71"/>
      <c r="CR482" s="71"/>
      <c r="CS482" s="71"/>
      <c r="CT482" s="71"/>
      <c r="CU482" s="71"/>
      <c r="CV482" s="71"/>
      <c r="CW482" s="71"/>
      <c r="CX482" s="71"/>
      <c r="CY482" s="71"/>
      <c r="CZ482" s="71"/>
      <c r="DA482" s="71"/>
      <c r="DB482" s="71"/>
      <c r="DC482" s="71"/>
      <c r="DD482" s="71"/>
      <c r="DE482" s="71"/>
      <c r="DF482" s="71"/>
      <c r="DG482" s="71"/>
      <c r="DH482" s="71"/>
      <c r="DI482" s="71"/>
      <c r="DJ482" s="71"/>
      <c r="DK482" s="71"/>
      <c r="DL482" s="71"/>
      <c r="DM482" s="71"/>
      <c r="DN482" s="71"/>
      <c r="DO482" s="71"/>
      <c r="DP482" s="71"/>
      <c r="DQ482" s="71"/>
      <c r="DR482" s="71"/>
      <c r="DS482" s="71"/>
      <c r="DT482" s="71"/>
      <c r="DU482" s="71"/>
      <c r="DV482" s="71"/>
      <c r="DW482" s="71"/>
      <c r="DX482" s="71"/>
      <c r="DY482" s="71"/>
      <c r="DZ482" s="71"/>
      <c r="EA482" s="71"/>
      <c r="EB482" s="71"/>
      <c r="EC482" s="71"/>
      <c r="ED482" s="71"/>
      <c r="EE482" s="71"/>
      <c r="EF482" s="71"/>
      <c r="EG482" s="71"/>
      <c r="EH482" s="71"/>
      <c r="EI482" s="71"/>
      <c r="EJ482" s="71"/>
      <c r="EK482" s="71"/>
      <c r="EL482" s="71"/>
      <c r="EM482" s="71"/>
      <c r="EN482" s="71"/>
    </row>
    <row r="483" spans="13:144" s="67" customFormat="1" ht="14.25" customHeight="1" x14ac:dyDescent="0.2">
      <c r="M483" s="66"/>
      <c r="N483" s="66"/>
      <c r="AD483" s="68"/>
      <c r="AE483" s="68"/>
      <c r="AF483" s="66"/>
      <c r="AG483" s="66"/>
      <c r="AO483" s="171"/>
      <c r="AP483" s="171"/>
      <c r="AQ483" s="171"/>
      <c r="AR483" s="69"/>
      <c r="AS483" s="70"/>
      <c r="AT483" s="70"/>
      <c r="AU483" s="70"/>
      <c r="AV483" s="70"/>
      <c r="AW483" s="70"/>
      <c r="AX483" s="70"/>
      <c r="AY483" s="70"/>
      <c r="AZ483" s="70"/>
      <c r="BA483" s="70"/>
      <c r="BD483" s="94"/>
      <c r="BE483" s="94"/>
      <c r="BF483" s="95"/>
      <c r="BG483" s="7"/>
      <c r="BH483" s="1"/>
      <c r="BI483" s="1"/>
      <c r="BJ483" s="7"/>
      <c r="BK483" s="7"/>
      <c r="CB483" s="66"/>
      <c r="CC483" s="71"/>
      <c r="CD483" s="71"/>
      <c r="CE483" s="71"/>
      <c r="CF483" s="71"/>
      <c r="CG483" s="71"/>
      <c r="CH483" s="71"/>
      <c r="CI483" s="71"/>
      <c r="CJ483" s="71"/>
      <c r="CK483" s="71"/>
      <c r="CL483" s="71"/>
      <c r="CM483" s="71"/>
      <c r="CN483" s="71"/>
      <c r="CO483" s="71"/>
      <c r="CP483" s="71"/>
      <c r="CQ483" s="71"/>
      <c r="CR483" s="71"/>
      <c r="CS483" s="71"/>
      <c r="CT483" s="71"/>
      <c r="CU483" s="71"/>
      <c r="CV483" s="71"/>
      <c r="CW483" s="71"/>
      <c r="CX483" s="71"/>
      <c r="CY483" s="71"/>
      <c r="CZ483" s="71"/>
      <c r="DA483" s="71"/>
      <c r="DB483" s="71"/>
      <c r="DC483" s="71"/>
      <c r="DD483" s="71"/>
      <c r="DE483" s="71"/>
      <c r="DF483" s="71"/>
      <c r="DG483" s="71"/>
      <c r="DH483" s="71"/>
      <c r="DI483" s="71"/>
      <c r="DJ483" s="71"/>
      <c r="DK483" s="71"/>
      <c r="DL483" s="71"/>
      <c r="DM483" s="71"/>
      <c r="DN483" s="71"/>
      <c r="DO483" s="71"/>
      <c r="DP483" s="71"/>
      <c r="DQ483" s="71"/>
      <c r="DR483" s="71"/>
      <c r="DS483" s="71"/>
      <c r="DT483" s="71"/>
      <c r="DU483" s="71"/>
      <c r="DV483" s="71"/>
      <c r="DW483" s="71"/>
      <c r="DX483" s="71"/>
      <c r="DY483" s="71"/>
      <c r="DZ483" s="71"/>
      <c r="EA483" s="71"/>
      <c r="EB483" s="71"/>
      <c r="EC483" s="71"/>
      <c r="ED483" s="71"/>
      <c r="EE483" s="71"/>
      <c r="EF483" s="71"/>
      <c r="EG483" s="71"/>
      <c r="EH483" s="71"/>
      <c r="EI483" s="71"/>
      <c r="EJ483" s="71"/>
      <c r="EK483" s="71"/>
      <c r="EL483" s="71"/>
      <c r="EM483" s="71"/>
      <c r="EN483" s="71"/>
    </row>
    <row r="484" spans="13:144" s="67" customFormat="1" ht="14.25" customHeight="1" x14ac:dyDescent="0.2">
      <c r="M484" s="66"/>
      <c r="N484" s="66"/>
      <c r="AD484" s="68"/>
      <c r="AE484" s="68"/>
      <c r="AF484" s="66"/>
      <c r="AG484" s="66"/>
      <c r="AO484" s="171"/>
      <c r="AP484" s="171"/>
      <c r="AQ484" s="171"/>
      <c r="AR484" s="69"/>
      <c r="AS484" s="70"/>
      <c r="AT484" s="70"/>
      <c r="AU484" s="70"/>
      <c r="AV484" s="70"/>
      <c r="AW484" s="70"/>
      <c r="AX484" s="70"/>
      <c r="AY484" s="70"/>
      <c r="AZ484" s="70"/>
      <c r="BA484" s="70"/>
      <c r="BD484" s="94"/>
      <c r="BE484" s="94"/>
      <c r="BF484" s="95"/>
      <c r="BG484" s="7"/>
      <c r="BH484" s="1"/>
      <c r="BI484" s="1"/>
      <c r="BJ484" s="7"/>
      <c r="BK484" s="7"/>
      <c r="CB484" s="66"/>
      <c r="CC484" s="71"/>
      <c r="CD484" s="71"/>
      <c r="CE484" s="71"/>
      <c r="CF484" s="71"/>
      <c r="CG484" s="71"/>
      <c r="CH484" s="71"/>
      <c r="CI484" s="71"/>
      <c r="CJ484" s="71"/>
      <c r="CK484" s="71"/>
      <c r="CL484" s="71"/>
      <c r="CM484" s="71"/>
      <c r="CN484" s="71"/>
      <c r="CO484" s="71"/>
      <c r="CP484" s="71"/>
      <c r="CQ484" s="71"/>
      <c r="CR484" s="71"/>
      <c r="CS484" s="71"/>
      <c r="CT484" s="71"/>
      <c r="CU484" s="71"/>
      <c r="CV484" s="71"/>
      <c r="CW484" s="71"/>
      <c r="CX484" s="71"/>
      <c r="CY484" s="71"/>
      <c r="CZ484" s="71"/>
      <c r="DA484" s="71"/>
      <c r="DB484" s="71"/>
      <c r="DC484" s="71"/>
      <c r="DD484" s="71"/>
      <c r="DE484" s="71"/>
      <c r="DF484" s="71"/>
      <c r="DG484" s="71"/>
      <c r="DH484" s="71"/>
      <c r="DI484" s="71"/>
      <c r="DJ484" s="71"/>
      <c r="DK484" s="71"/>
      <c r="DL484" s="71"/>
      <c r="DM484" s="71"/>
      <c r="DN484" s="71"/>
      <c r="DO484" s="71"/>
      <c r="DP484" s="71"/>
      <c r="DQ484" s="71"/>
      <c r="DR484" s="71"/>
      <c r="DS484" s="71"/>
      <c r="DT484" s="71"/>
      <c r="DU484" s="71"/>
      <c r="DV484" s="71"/>
      <c r="DW484" s="71"/>
      <c r="DX484" s="71"/>
      <c r="DY484" s="71"/>
      <c r="DZ484" s="71"/>
      <c r="EA484" s="71"/>
      <c r="EB484" s="71"/>
      <c r="EC484" s="71"/>
      <c r="ED484" s="71"/>
      <c r="EE484" s="71"/>
      <c r="EF484" s="71"/>
      <c r="EG484" s="71"/>
      <c r="EH484" s="71"/>
      <c r="EI484" s="71"/>
      <c r="EJ484" s="71"/>
      <c r="EK484" s="71"/>
      <c r="EL484" s="71"/>
      <c r="EM484" s="71"/>
      <c r="EN484" s="71"/>
    </row>
    <row r="485" spans="13:144" s="67" customFormat="1" ht="14.25" customHeight="1" x14ac:dyDescent="0.2">
      <c r="M485" s="66"/>
      <c r="N485" s="66"/>
      <c r="AD485" s="68"/>
      <c r="AE485" s="68"/>
      <c r="AF485" s="66"/>
      <c r="AG485" s="66"/>
      <c r="AO485" s="171"/>
      <c r="AP485" s="171"/>
      <c r="AQ485" s="171"/>
      <c r="AR485" s="69"/>
      <c r="AS485" s="70"/>
      <c r="AT485" s="70"/>
      <c r="AU485" s="70"/>
      <c r="AV485" s="70"/>
      <c r="AW485" s="70"/>
      <c r="AX485" s="70"/>
      <c r="AY485" s="70"/>
      <c r="AZ485" s="70"/>
      <c r="BA485" s="70"/>
      <c r="BD485" s="94"/>
      <c r="BE485" s="94"/>
      <c r="BF485" s="95"/>
      <c r="BG485" s="7"/>
      <c r="BH485" s="1"/>
      <c r="BI485" s="1"/>
      <c r="BJ485" s="7"/>
      <c r="BK485" s="7"/>
      <c r="CB485" s="66"/>
      <c r="CC485" s="71"/>
      <c r="CD485" s="71"/>
      <c r="CE485" s="71"/>
      <c r="CF485" s="71"/>
      <c r="CG485" s="71"/>
      <c r="CH485" s="71"/>
      <c r="CI485" s="71"/>
      <c r="CJ485" s="71"/>
      <c r="CK485" s="71"/>
      <c r="CL485" s="71"/>
      <c r="CM485" s="71"/>
      <c r="CN485" s="71"/>
      <c r="CO485" s="71"/>
      <c r="CP485" s="71"/>
      <c r="CQ485" s="71"/>
      <c r="CR485" s="71"/>
      <c r="CS485" s="71"/>
      <c r="CT485" s="71"/>
      <c r="CU485" s="71"/>
      <c r="CV485" s="71"/>
      <c r="CW485" s="71"/>
      <c r="CX485" s="71"/>
      <c r="CY485" s="71"/>
      <c r="CZ485" s="71"/>
      <c r="DA485" s="71"/>
      <c r="DB485" s="71"/>
      <c r="DC485" s="71"/>
      <c r="DD485" s="71"/>
      <c r="DE485" s="71"/>
      <c r="DF485" s="71"/>
      <c r="DG485" s="71"/>
      <c r="DH485" s="71"/>
      <c r="DI485" s="71"/>
      <c r="DJ485" s="71"/>
      <c r="DK485" s="71"/>
      <c r="DL485" s="71"/>
      <c r="DM485" s="71"/>
      <c r="DN485" s="71"/>
      <c r="DO485" s="71"/>
      <c r="DP485" s="71"/>
      <c r="DQ485" s="71"/>
      <c r="DR485" s="71"/>
      <c r="DS485" s="71"/>
      <c r="DT485" s="71"/>
      <c r="DU485" s="71"/>
      <c r="DV485" s="71"/>
      <c r="DW485" s="71"/>
      <c r="DX485" s="71"/>
      <c r="DY485" s="71"/>
      <c r="DZ485" s="71"/>
      <c r="EA485" s="71"/>
      <c r="EB485" s="71"/>
      <c r="EC485" s="71"/>
      <c r="ED485" s="71"/>
      <c r="EE485" s="71"/>
      <c r="EF485" s="71"/>
      <c r="EG485" s="71"/>
      <c r="EH485" s="71"/>
      <c r="EI485" s="71"/>
      <c r="EJ485" s="71"/>
      <c r="EK485" s="71"/>
      <c r="EL485" s="71"/>
      <c r="EM485" s="71"/>
      <c r="EN485" s="71"/>
    </row>
    <row r="486" spans="13:144" s="67" customFormat="1" ht="14.25" customHeight="1" x14ac:dyDescent="0.2">
      <c r="M486" s="66"/>
      <c r="N486" s="66"/>
      <c r="AD486" s="68"/>
      <c r="AE486" s="68"/>
      <c r="AF486" s="66"/>
      <c r="AG486" s="66"/>
      <c r="AO486" s="171"/>
      <c r="AP486" s="171"/>
      <c r="AQ486" s="171"/>
      <c r="AR486" s="69"/>
      <c r="AS486" s="70"/>
      <c r="AT486" s="70"/>
      <c r="AU486" s="70"/>
      <c r="AV486" s="70"/>
      <c r="AW486" s="70"/>
      <c r="AX486" s="70"/>
      <c r="AY486" s="70"/>
      <c r="AZ486" s="70"/>
      <c r="BA486" s="70"/>
      <c r="BD486" s="94"/>
      <c r="BE486" s="94"/>
      <c r="BF486" s="95"/>
      <c r="BG486" s="7"/>
      <c r="BH486" s="1"/>
      <c r="BI486" s="1"/>
      <c r="BJ486" s="7"/>
      <c r="BK486" s="7"/>
      <c r="CB486" s="66"/>
      <c r="CC486" s="71"/>
      <c r="CD486" s="71"/>
      <c r="CE486" s="71"/>
      <c r="CF486" s="71"/>
      <c r="CG486" s="71"/>
      <c r="CH486" s="71"/>
      <c r="CI486" s="71"/>
      <c r="CJ486" s="71"/>
      <c r="CK486" s="71"/>
      <c r="CL486" s="71"/>
      <c r="CM486" s="71"/>
      <c r="CN486" s="71"/>
      <c r="CO486" s="71"/>
      <c r="CP486" s="71"/>
      <c r="CQ486" s="71"/>
      <c r="CR486" s="71"/>
      <c r="CS486" s="71"/>
      <c r="CT486" s="71"/>
      <c r="CU486" s="71"/>
      <c r="CV486" s="71"/>
      <c r="CW486" s="71"/>
      <c r="CX486" s="71"/>
      <c r="CY486" s="71"/>
      <c r="CZ486" s="71"/>
      <c r="DA486" s="71"/>
      <c r="DB486" s="71"/>
      <c r="DC486" s="71"/>
      <c r="DD486" s="71"/>
      <c r="DE486" s="71"/>
      <c r="DF486" s="71"/>
      <c r="DG486" s="71"/>
      <c r="DH486" s="71"/>
      <c r="DI486" s="71"/>
      <c r="DJ486" s="71"/>
      <c r="DK486" s="71"/>
      <c r="DL486" s="71"/>
      <c r="DM486" s="71"/>
      <c r="DN486" s="71"/>
      <c r="DO486" s="71"/>
      <c r="DP486" s="71"/>
      <c r="DQ486" s="71"/>
      <c r="DR486" s="71"/>
      <c r="DS486" s="71"/>
      <c r="DT486" s="71"/>
      <c r="DU486" s="71"/>
      <c r="DV486" s="71"/>
      <c r="DW486" s="71"/>
      <c r="DX486" s="71"/>
      <c r="DY486" s="71"/>
      <c r="DZ486" s="71"/>
      <c r="EA486" s="71"/>
      <c r="EB486" s="71"/>
      <c r="EC486" s="71"/>
      <c r="ED486" s="71"/>
      <c r="EE486" s="71"/>
      <c r="EF486" s="71"/>
      <c r="EG486" s="71"/>
      <c r="EH486" s="71"/>
      <c r="EI486" s="71"/>
      <c r="EJ486" s="71"/>
      <c r="EK486" s="71"/>
      <c r="EL486" s="71"/>
      <c r="EM486" s="71"/>
      <c r="EN486" s="71"/>
    </row>
    <row r="487" spans="13:144" s="67" customFormat="1" ht="14.25" customHeight="1" x14ac:dyDescent="0.2">
      <c r="M487" s="66"/>
      <c r="N487" s="66"/>
      <c r="AD487" s="68"/>
      <c r="AE487" s="68"/>
      <c r="AF487" s="66"/>
      <c r="AG487" s="66"/>
      <c r="AO487" s="171"/>
      <c r="AP487" s="171"/>
      <c r="AQ487" s="171"/>
      <c r="AR487" s="69"/>
      <c r="AS487" s="70"/>
      <c r="AT487" s="70"/>
      <c r="AU487" s="70"/>
      <c r="AV487" s="70"/>
      <c r="AW487" s="70"/>
      <c r="AX487" s="70"/>
      <c r="AY487" s="70"/>
      <c r="AZ487" s="70"/>
      <c r="BA487" s="70"/>
      <c r="BD487" s="94"/>
      <c r="BE487" s="94"/>
      <c r="BF487" s="95"/>
      <c r="BG487" s="7"/>
      <c r="BH487" s="1"/>
      <c r="BI487" s="1"/>
      <c r="BJ487" s="7"/>
      <c r="BK487" s="7"/>
      <c r="CB487" s="66"/>
      <c r="CC487" s="71"/>
      <c r="CD487" s="71"/>
      <c r="CE487" s="71"/>
      <c r="CF487" s="71"/>
      <c r="CG487" s="71"/>
      <c r="CH487" s="71"/>
      <c r="CI487" s="71"/>
      <c r="CJ487" s="71"/>
      <c r="CK487" s="71"/>
      <c r="CL487" s="71"/>
      <c r="CM487" s="71"/>
      <c r="CN487" s="71"/>
      <c r="CO487" s="71"/>
      <c r="CP487" s="71"/>
      <c r="CQ487" s="71"/>
      <c r="CR487" s="71"/>
      <c r="CS487" s="71"/>
      <c r="CT487" s="71"/>
      <c r="CU487" s="71"/>
      <c r="CV487" s="71"/>
      <c r="CW487" s="71"/>
      <c r="CX487" s="71"/>
      <c r="CY487" s="71"/>
      <c r="CZ487" s="71"/>
      <c r="DA487" s="71"/>
      <c r="DB487" s="71"/>
      <c r="DC487" s="71"/>
      <c r="DD487" s="71"/>
      <c r="DE487" s="71"/>
      <c r="DF487" s="71"/>
      <c r="DG487" s="71"/>
      <c r="DH487" s="71"/>
      <c r="DI487" s="71"/>
      <c r="DJ487" s="71"/>
      <c r="DK487" s="71"/>
      <c r="DL487" s="71"/>
      <c r="DM487" s="71"/>
      <c r="DN487" s="71"/>
      <c r="DO487" s="71"/>
      <c r="DP487" s="71"/>
      <c r="DQ487" s="71"/>
      <c r="DR487" s="71"/>
      <c r="DS487" s="71"/>
      <c r="DT487" s="71"/>
      <c r="DU487" s="71"/>
      <c r="DV487" s="71"/>
      <c r="DW487" s="71"/>
      <c r="DX487" s="71"/>
      <c r="DY487" s="71"/>
      <c r="DZ487" s="71"/>
      <c r="EA487" s="71"/>
      <c r="EB487" s="71"/>
      <c r="EC487" s="71"/>
      <c r="ED487" s="71"/>
      <c r="EE487" s="71"/>
      <c r="EF487" s="71"/>
      <c r="EG487" s="71"/>
      <c r="EH487" s="71"/>
      <c r="EI487" s="71"/>
      <c r="EJ487" s="71"/>
      <c r="EK487" s="71"/>
      <c r="EL487" s="71"/>
      <c r="EM487" s="71"/>
      <c r="EN487" s="71"/>
    </row>
    <row r="488" spans="13:144" s="67" customFormat="1" ht="14.25" customHeight="1" x14ac:dyDescent="0.2">
      <c r="M488" s="66"/>
      <c r="N488" s="66"/>
      <c r="AD488" s="68"/>
      <c r="AE488" s="68"/>
      <c r="AF488" s="66"/>
      <c r="AG488" s="66"/>
      <c r="AO488" s="171"/>
      <c r="AP488" s="171"/>
      <c r="AQ488" s="171"/>
      <c r="AR488" s="69"/>
      <c r="AS488" s="70"/>
      <c r="AT488" s="70"/>
      <c r="AU488" s="70"/>
      <c r="AV488" s="70"/>
      <c r="AW488" s="70"/>
      <c r="AX488" s="70"/>
      <c r="AY488" s="70"/>
      <c r="AZ488" s="70"/>
      <c r="BA488" s="70"/>
      <c r="BD488" s="94"/>
      <c r="BE488" s="94"/>
      <c r="BF488" s="95"/>
      <c r="BG488" s="7"/>
      <c r="BH488" s="1"/>
      <c r="BI488" s="1"/>
      <c r="BJ488" s="7"/>
      <c r="BK488" s="7"/>
      <c r="CB488" s="66"/>
      <c r="CC488" s="71"/>
      <c r="CD488" s="71"/>
      <c r="CE488" s="71"/>
      <c r="CF488" s="71"/>
      <c r="CG488" s="71"/>
      <c r="CH488" s="71"/>
      <c r="CI488" s="71"/>
      <c r="CJ488" s="71"/>
      <c r="CK488" s="71"/>
      <c r="CL488" s="71"/>
      <c r="CM488" s="71"/>
      <c r="CN488" s="71"/>
      <c r="CO488" s="71"/>
      <c r="CP488" s="71"/>
      <c r="CQ488" s="71"/>
      <c r="CR488" s="71"/>
      <c r="CS488" s="71"/>
      <c r="CT488" s="71"/>
      <c r="CU488" s="71"/>
      <c r="CV488" s="71"/>
      <c r="CW488" s="71"/>
      <c r="CX488" s="71"/>
      <c r="CY488" s="71"/>
      <c r="CZ488" s="71"/>
      <c r="DA488" s="71"/>
      <c r="DB488" s="71"/>
      <c r="DC488" s="71"/>
      <c r="DD488" s="71"/>
      <c r="DE488" s="71"/>
      <c r="DF488" s="71"/>
      <c r="DG488" s="71"/>
      <c r="DH488" s="71"/>
      <c r="DI488" s="71"/>
      <c r="DJ488" s="71"/>
      <c r="DK488" s="71"/>
      <c r="DL488" s="71"/>
      <c r="DM488" s="71"/>
      <c r="DN488" s="71"/>
      <c r="DO488" s="71"/>
      <c r="DP488" s="71"/>
      <c r="DQ488" s="71"/>
      <c r="DR488" s="71"/>
      <c r="DS488" s="71"/>
      <c r="DT488" s="71"/>
      <c r="DU488" s="71"/>
      <c r="DV488" s="71"/>
      <c r="DW488" s="71"/>
      <c r="DX488" s="71"/>
      <c r="DY488" s="71"/>
      <c r="DZ488" s="71"/>
      <c r="EA488" s="71"/>
      <c r="EB488" s="71"/>
      <c r="EC488" s="71"/>
      <c r="ED488" s="71"/>
      <c r="EE488" s="71"/>
      <c r="EF488" s="71"/>
      <c r="EG488" s="71"/>
      <c r="EH488" s="71"/>
      <c r="EI488" s="71"/>
      <c r="EJ488" s="71"/>
      <c r="EK488" s="71"/>
      <c r="EL488" s="71"/>
      <c r="EM488" s="71"/>
      <c r="EN488" s="71"/>
    </row>
    <row r="489" spans="13:144" s="67" customFormat="1" ht="14.25" customHeight="1" x14ac:dyDescent="0.2">
      <c r="M489" s="66"/>
      <c r="N489" s="66"/>
      <c r="AD489" s="68"/>
      <c r="AE489" s="68"/>
      <c r="AF489" s="66"/>
      <c r="AG489" s="66"/>
      <c r="AO489" s="171"/>
      <c r="AP489" s="171"/>
      <c r="AQ489" s="171"/>
      <c r="AR489" s="69"/>
      <c r="AS489" s="70"/>
      <c r="AT489" s="70"/>
      <c r="AU489" s="70"/>
      <c r="AV489" s="70"/>
      <c r="AW489" s="70"/>
      <c r="AX489" s="70"/>
      <c r="AY489" s="70"/>
      <c r="AZ489" s="70"/>
      <c r="BA489" s="70"/>
      <c r="BD489" s="94"/>
      <c r="BE489" s="94"/>
      <c r="BF489" s="95"/>
      <c r="BG489" s="7"/>
      <c r="BH489" s="1"/>
      <c r="BI489" s="1"/>
      <c r="BJ489" s="7"/>
      <c r="BK489" s="7"/>
      <c r="CB489" s="66"/>
      <c r="CC489" s="71"/>
      <c r="CD489" s="71"/>
      <c r="CE489" s="71"/>
      <c r="CF489" s="71"/>
      <c r="CG489" s="71"/>
      <c r="CH489" s="71"/>
      <c r="CI489" s="71"/>
      <c r="CJ489" s="71"/>
      <c r="CK489" s="71"/>
      <c r="CL489" s="71"/>
      <c r="CM489" s="71"/>
      <c r="CN489" s="71"/>
      <c r="CO489" s="71"/>
      <c r="CP489" s="71"/>
      <c r="CQ489" s="71"/>
      <c r="CR489" s="71"/>
      <c r="CS489" s="71"/>
      <c r="CT489" s="71"/>
      <c r="CU489" s="71"/>
      <c r="CV489" s="71"/>
      <c r="CW489" s="71"/>
      <c r="CX489" s="71"/>
      <c r="CY489" s="71"/>
      <c r="CZ489" s="71"/>
      <c r="DA489" s="71"/>
      <c r="DB489" s="71"/>
      <c r="DC489" s="71"/>
      <c r="DD489" s="71"/>
      <c r="DE489" s="71"/>
      <c r="DF489" s="71"/>
      <c r="DG489" s="71"/>
      <c r="DH489" s="71"/>
      <c r="DI489" s="71"/>
      <c r="DJ489" s="71"/>
      <c r="DK489" s="71"/>
      <c r="DL489" s="71"/>
      <c r="DM489" s="71"/>
      <c r="DN489" s="71"/>
      <c r="DO489" s="71"/>
      <c r="DP489" s="71"/>
      <c r="DQ489" s="71"/>
      <c r="DR489" s="71"/>
      <c r="DS489" s="71"/>
      <c r="DT489" s="71"/>
      <c r="DU489" s="71"/>
      <c r="DV489" s="71"/>
      <c r="DW489" s="71"/>
      <c r="DX489" s="71"/>
      <c r="DY489" s="71"/>
      <c r="DZ489" s="71"/>
      <c r="EA489" s="71"/>
      <c r="EB489" s="71"/>
      <c r="EC489" s="71"/>
      <c r="ED489" s="71"/>
      <c r="EE489" s="71"/>
      <c r="EF489" s="71"/>
      <c r="EG489" s="71"/>
      <c r="EH489" s="71"/>
      <c r="EI489" s="71"/>
      <c r="EJ489" s="71"/>
      <c r="EK489" s="71"/>
      <c r="EL489" s="71"/>
      <c r="EM489" s="71"/>
      <c r="EN489" s="71"/>
    </row>
    <row r="490" spans="13:144" s="67" customFormat="1" ht="14.25" customHeight="1" x14ac:dyDescent="0.2">
      <c r="M490" s="66"/>
      <c r="N490" s="66"/>
      <c r="AD490" s="68"/>
      <c r="AE490" s="68"/>
      <c r="AF490" s="66"/>
      <c r="AG490" s="66"/>
      <c r="AO490" s="171"/>
      <c r="AP490" s="171"/>
      <c r="AQ490" s="171"/>
      <c r="AR490" s="69"/>
      <c r="AS490" s="70"/>
      <c r="AT490" s="70"/>
      <c r="AU490" s="70"/>
      <c r="AV490" s="70"/>
      <c r="AW490" s="70"/>
      <c r="AX490" s="70"/>
      <c r="AY490" s="70"/>
      <c r="AZ490" s="70"/>
      <c r="BA490" s="70"/>
      <c r="BD490" s="94"/>
      <c r="BE490" s="94"/>
      <c r="BF490" s="95"/>
      <c r="BG490" s="7"/>
      <c r="BH490" s="1"/>
      <c r="BI490" s="1"/>
      <c r="BJ490" s="7"/>
      <c r="BK490" s="7"/>
      <c r="CB490" s="66"/>
      <c r="CC490" s="71"/>
      <c r="CD490" s="71"/>
      <c r="CE490" s="71"/>
      <c r="CF490" s="71"/>
      <c r="CG490" s="71"/>
      <c r="CH490" s="71"/>
      <c r="CI490" s="71"/>
      <c r="CJ490" s="71"/>
      <c r="CK490" s="71"/>
      <c r="CL490" s="71"/>
      <c r="CM490" s="71"/>
      <c r="CN490" s="71"/>
      <c r="CO490" s="71"/>
      <c r="CP490" s="71"/>
      <c r="CQ490" s="71"/>
      <c r="CR490" s="71"/>
      <c r="CS490" s="71"/>
      <c r="CT490" s="71"/>
      <c r="CU490" s="71"/>
      <c r="CV490" s="71"/>
      <c r="CW490" s="71"/>
      <c r="CX490" s="71"/>
      <c r="CY490" s="71"/>
      <c r="CZ490" s="71"/>
      <c r="DA490" s="71"/>
      <c r="DB490" s="71"/>
      <c r="DC490" s="71"/>
      <c r="DD490" s="71"/>
      <c r="DE490" s="71"/>
      <c r="DF490" s="71"/>
      <c r="DG490" s="71"/>
      <c r="DH490" s="71"/>
      <c r="DI490" s="71"/>
      <c r="DJ490" s="71"/>
      <c r="DK490" s="71"/>
      <c r="DL490" s="71"/>
      <c r="DM490" s="71"/>
      <c r="DN490" s="71"/>
      <c r="DO490" s="71"/>
      <c r="DP490" s="71"/>
      <c r="DQ490" s="71"/>
      <c r="DR490" s="71"/>
      <c r="DS490" s="71"/>
      <c r="DT490" s="71"/>
      <c r="DU490" s="71"/>
      <c r="DV490" s="71"/>
      <c r="DW490" s="71"/>
      <c r="DX490" s="71"/>
      <c r="DY490" s="71"/>
      <c r="DZ490" s="71"/>
      <c r="EA490" s="71"/>
      <c r="EB490" s="71"/>
      <c r="EC490" s="71"/>
      <c r="ED490" s="71"/>
      <c r="EE490" s="71"/>
      <c r="EF490" s="71"/>
      <c r="EG490" s="71"/>
      <c r="EH490" s="71"/>
      <c r="EI490" s="71"/>
      <c r="EJ490" s="71"/>
      <c r="EK490" s="71"/>
      <c r="EL490" s="71"/>
      <c r="EM490" s="71"/>
      <c r="EN490" s="71"/>
    </row>
    <row r="491" spans="13:144" s="67" customFormat="1" ht="14.25" customHeight="1" x14ac:dyDescent="0.2">
      <c r="M491" s="66"/>
      <c r="N491" s="66"/>
      <c r="AD491" s="68"/>
      <c r="AE491" s="68"/>
      <c r="AF491" s="66"/>
      <c r="AG491" s="66"/>
      <c r="AO491" s="171"/>
      <c r="AP491" s="171"/>
      <c r="AQ491" s="171"/>
      <c r="AR491" s="69"/>
      <c r="AS491" s="70"/>
      <c r="AT491" s="70"/>
      <c r="AU491" s="70"/>
      <c r="AV491" s="70"/>
      <c r="AW491" s="70"/>
      <c r="AX491" s="70"/>
      <c r="AY491" s="70"/>
      <c r="AZ491" s="70"/>
      <c r="BA491" s="70"/>
      <c r="BD491" s="94"/>
      <c r="BE491" s="94"/>
      <c r="BF491" s="95"/>
      <c r="BG491" s="7"/>
      <c r="BH491" s="1"/>
      <c r="BI491" s="1"/>
      <c r="BJ491" s="7"/>
      <c r="BK491" s="7"/>
      <c r="CB491" s="66"/>
      <c r="CC491" s="71"/>
      <c r="CD491" s="71"/>
      <c r="CE491" s="71"/>
      <c r="CF491" s="71"/>
      <c r="CG491" s="71"/>
      <c r="CH491" s="71"/>
      <c r="CI491" s="71"/>
      <c r="CJ491" s="71"/>
      <c r="CK491" s="71"/>
      <c r="CL491" s="71"/>
      <c r="CM491" s="71"/>
      <c r="CN491" s="71"/>
      <c r="CO491" s="71"/>
      <c r="CP491" s="71"/>
      <c r="CQ491" s="71"/>
      <c r="CR491" s="71"/>
      <c r="CS491" s="71"/>
      <c r="CT491" s="71"/>
      <c r="CU491" s="71"/>
      <c r="CV491" s="71"/>
      <c r="CW491" s="71"/>
      <c r="CX491" s="71"/>
      <c r="CY491" s="71"/>
      <c r="CZ491" s="71"/>
      <c r="DA491" s="71"/>
      <c r="DB491" s="71"/>
      <c r="DC491" s="71"/>
      <c r="DD491" s="71"/>
      <c r="DE491" s="71"/>
      <c r="DF491" s="71"/>
      <c r="DG491" s="71"/>
      <c r="DH491" s="71"/>
      <c r="DI491" s="71"/>
      <c r="DJ491" s="71"/>
      <c r="DK491" s="71"/>
      <c r="DL491" s="71"/>
      <c r="DM491" s="71"/>
      <c r="DN491" s="71"/>
      <c r="DO491" s="71"/>
      <c r="DP491" s="71"/>
      <c r="DQ491" s="71"/>
      <c r="DR491" s="71"/>
      <c r="DS491" s="71"/>
      <c r="DT491" s="71"/>
      <c r="DU491" s="71"/>
      <c r="DV491" s="71"/>
      <c r="DW491" s="71"/>
      <c r="DX491" s="71"/>
      <c r="DY491" s="71"/>
      <c r="DZ491" s="71"/>
      <c r="EA491" s="71"/>
      <c r="EB491" s="71"/>
      <c r="EC491" s="71"/>
      <c r="ED491" s="71"/>
      <c r="EE491" s="71"/>
      <c r="EF491" s="71"/>
      <c r="EG491" s="71"/>
      <c r="EH491" s="71"/>
      <c r="EI491" s="71"/>
      <c r="EJ491" s="71"/>
      <c r="EK491" s="71"/>
      <c r="EL491" s="71"/>
      <c r="EM491" s="71"/>
      <c r="EN491" s="71"/>
    </row>
    <row r="492" spans="13:144" s="67" customFormat="1" ht="14.25" customHeight="1" x14ac:dyDescent="0.2">
      <c r="M492" s="66"/>
      <c r="N492" s="66"/>
      <c r="AD492" s="68"/>
      <c r="AE492" s="68"/>
      <c r="AF492" s="66"/>
      <c r="AG492" s="66"/>
      <c r="AO492" s="171"/>
      <c r="AP492" s="171"/>
      <c r="AQ492" s="171"/>
      <c r="AR492" s="69"/>
      <c r="AS492" s="70"/>
      <c r="AT492" s="70"/>
      <c r="AU492" s="70"/>
      <c r="AV492" s="70"/>
      <c r="AW492" s="70"/>
      <c r="AX492" s="70"/>
      <c r="AY492" s="70"/>
      <c r="AZ492" s="70"/>
      <c r="BA492" s="70"/>
      <c r="BD492" s="94"/>
      <c r="BE492" s="94"/>
      <c r="BF492" s="95"/>
      <c r="BG492" s="7"/>
      <c r="BH492" s="1"/>
      <c r="BI492" s="1"/>
      <c r="BJ492" s="7"/>
      <c r="BK492" s="7"/>
      <c r="CB492" s="66"/>
      <c r="CC492" s="71"/>
      <c r="CD492" s="71"/>
      <c r="CE492" s="71"/>
      <c r="CF492" s="71"/>
      <c r="CG492" s="71"/>
      <c r="CH492" s="71"/>
      <c r="CI492" s="71"/>
      <c r="CJ492" s="71"/>
      <c r="CK492" s="71"/>
      <c r="CL492" s="71"/>
      <c r="CM492" s="71"/>
      <c r="CN492" s="71"/>
      <c r="CO492" s="71"/>
      <c r="CP492" s="71"/>
      <c r="CQ492" s="71"/>
      <c r="CR492" s="71"/>
      <c r="CS492" s="71"/>
      <c r="CT492" s="71"/>
      <c r="CU492" s="71"/>
      <c r="CV492" s="71"/>
      <c r="CW492" s="71"/>
      <c r="CX492" s="71"/>
      <c r="CY492" s="71"/>
      <c r="CZ492" s="71"/>
      <c r="DA492" s="71"/>
      <c r="DB492" s="71"/>
      <c r="DC492" s="71"/>
      <c r="DD492" s="71"/>
      <c r="DE492" s="71"/>
      <c r="DF492" s="71"/>
      <c r="DG492" s="71"/>
      <c r="DH492" s="71"/>
      <c r="DI492" s="71"/>
      <c r="DJ492" s="71"/>
      <c r="DK492" s="71"/>
      <c r="DL492" s="71"/>
      <c r="DM492" s="71"/>
      <c r="DN492" s="71"/>
      <c r="DO492" s="71"/>
      <c r="DP492" s="71"/>
      <c r="DQ492" s="71"/>
      <c r="DR492" s="71"/>
      <c r="DS492" s="71"/>
      <c r="DT492" s="71"/>
      <c r="DU492" s="71"/>
      <c r="DV492" s="71"/>
      <c r="DW492" s="71"/>
      <c r="DX492" s="71"/>
      <c r="DY492" s="71"/>
      <c r="DZ492" s="71"/>
      <c r="EA492" s="71"/>
      <c r="EB492" s="71"/>
      <c r="EC492" s="71"/>
      <c r="ED492" s="71"/>
      <c r="EE492" s="71"/>
      <c r="EF492" s="71"/>
      <c r="EG492" s="71"/>
      <c r="EH492" s="71"/>
      <c r="EI492" s="71"/>
      <c r="EJ492" s="71"/>
      <c r="EK492" s="71"/>
      <c r="EL492" s="71"/>
      <c r="EM492" s="71"/>
      <c r="EN492" s="71"/>
    </row>
    <row r="493" spans="13:144" s="67" customFormat="1" ht="14.25" customHeight="1" x14ac:dyDescent="0.2">
      <c r="M493" s="66"/>
      <c r="N493" s="66"/>
      <c r="AD493" s="68"/>
      <c r="AE493" s="68"/>
      <c r="AF493" s="66"/>
      <c r="AG493" s="66"/>
      <c r="AO493" s="171"/>
      <c r="AP493" s="171"/>
      <c r="AQ493" s="171"/>
      <c r="AR493" s="69"/>
      <c r="AS493" s="70"/>
      <c r="AT493" s="70"/>
      <c r="AU493" s="70"/>
      <c r="AV493" s="70"/>
      <c r="AW493" s="70"/>
      <c r="AX493" s="70"/>
      <c r="AY493" s="70"/>
      <c r="AZ493" s="70"/>
      <c r="BA493" s="70"/>
      <c r="BD493" s="94"/>
      <c r="BE493" s="94"/>
      <c r="BF493" s="95"/>
      <c r="BG493" s="7"/>
      <c r="BH493" s="1"/>
      <c r="BI493" s="1"/>
      <c r="BJ493" s="7"/>
      <c r="BK493" s="7"/>
      <c r="CB493" s="66"/>
      <c r="CC493" s="71"/>
      <c r="CD493" s="71"/>
      <c r="CE493" s="71"/>
      <c r="CF493" s="71"/>
      <c r="CG493" s="71"/>
      <c r="CH493" s="71"/>
      <c r="CI493" s="71"/>
      <c r="CJ493" s="71"/>
      <c r="CK493" s="71"/>
      <c r="CL493" s="71"/>
      <c r="CM493" s="71"/>
      <c r="CN493" s="71"/>
      <c r="CO493" s="71"/>
      <c r="CP493" s="71"/>
      <c r="CQ493" s="71"/>
      <c r="CR493" s="71"/>
      <c r="CS493" s="71"/>
      <c r="CT493" s="71"/>
      <c r="CU493" s="71"/>
      <c r="CV493" s="71"/>
      <c r="CW493" s="71"/>
      <c r="CX493" s="71"/>
      <c r="CY493" s="71"/>
      <c r="CZ493" s="71"/>
      <c r="DA493" s="71"/>
      <c r="DB493" s="71"/>
      <c r="DC493" s="71"/>
      <c r="DD493" s="71"/>
      <c r="DE493" s="71"/>
      <c r="DF493" s="71"/>
      <c r="DG493" s="71"/>
      <c r="DH493" s="71"/>
      <c r="DI493" s="71"/>
      <c r="DJ493" s="71"/>
      <c r="DK493" s="71"/>
      <c r="DL493" s="71"/>
      <c r="DM493" s="71"/>
      <c r="DN493" s="71"/>
      <c r="DO493" s="71"/>
      <c r="DP493" s="71"/>
      <c r="DQ493" s="71"/>
      <c r="DR493" s="71"/>
      <c r="DS493" s="71"/>
      <c r="DT493" s="71"/>
      <c r="DU493" s="71"/>
      <c r="DV493" s="71"/>
      <c r="DW493" s="71"/>
      <c r="DX493" s="71"/>
      <c r="DY493" s="71"/>
      <c r="DZ493" s="71"/>
      <c r="EA493" s="71"/>
      <c r="EB493" s="71"/>
      <c r="EC493" s="71"/>
      <c r="ED493" s="71"/>
      <c r="EE493" s="71"/>
      <c r="EF493" s="71"/>
      <c r="EG493" s="71"/>
      <c r="EH493" s="71"/>
      <c r="EI493" s="71"/>
      <c r="EJ493" s="71"/>
      <c r="EK493" s="71"/>
      <c r="EL493" s="71"/>
      <c r="EM493" s="71"/>
      <c r="EN493" s="71"/>
    </row>
    <row r="494" spans="13:144" s="67" customFormat="1" ht="14.25" customHeight="1" x14ac:dyDescent="0.2">
      <c r="M494" s="66"/>
      <c r="N494" s="66"/>
      <c r="AD494" s="68"/>
      <c r="AE494" s="68"/>
      <c r="AF494" s="66"/>
      <c r="AG494" s="66"/>
      <c r="AO494" s="171"/>
      <c r="AP494" s="171"/>
      <c r="AQ494" s="171"/>
      <c r="AR494" s="69"/>
      <c r="AS494" s="70"/>
      <c r="AT494" s="70"/>
      <c r="AU494" s="70"/>
      <c r="AV494" s="70"/>
      <c r="AW494" s="70"/>
      <c r="AX494" s="70"/>
      <c r="AY494" s="70"/>
      <c r="AZ494" s="70"/>
      <c r="BA494" s="70"/>
      <c r="BD494" s="94"/>
      <c r="BE494" s="94"/>
      <c r="BF494" s="95"/>
      <c r="BG494" s="7"/>
      <c r="BH494" s="1"/>
      <c r="BI494" s="1"/>
      <c r="BJ494" s="7"/>
      <c r="BK494" s="7"/>
      <c r="CB494" s="66"/>
      <c r="CC494" s="71"/>
      <c r="CD494" s="71"/>
      <c r="CE494" s="71"/>
      <c r="CF494" s="71"/>
      <c r="CG494" s="71"/>
      <c r="CH494" s="71"/>
      <c r="CI494" s="71"/>
      <c r="CJ494" s="71"/>
      <c r="CK494" s="71"/>
      <c r="CL494" s="71"/>
      <c r="CM494" s="71"/>
      <c r="CN494" s="71"/>
      <c r="CO494" s="71"/>
      <c r="CP494" s="71"/>
      <c r="CQ494" s="71"/>
      <c r="CR494" s="71"/>
      <c r="CS494" s="71"/>
      <c r="CT494" s="71"/>
      <c r="CU494" s="71"/>
      <c r="CV494" s="71"/>
      <c r="CW494" s="71"/>
      <c r="CX494" s="71"/>
      <c r="CY494" s="71"/>
      <c r="CZ494" s="71"/>
      <c r="DA494" s="71"/>
      <c r="DB494" s="71"/>
      <c r="DC494" s="71"/>
      <c r="DD494" s="71"/>
      <c r="DE494" s="71"/>
      <c r="DF494" s="71"/>
      <c r="DG494" s="71"/>
      <c r="DH494" s="71"/>
      <c r="DI494" s="71"/>
      <c r="DJ494" s="71"/>
      <c r="DK494" s="71"/>
      <c r="DL494" s="71"/>
      <c r="DM494" s="71"/>
      <c r="DN494" s="71"/>
      <c r="DO494" s="71"/>
      <c r="DP494" s="71"/>
      <c r="DQ494" s="71"/>
      <c r="DR494" s="71"/>
      <c r="DS494" s="71"/>
      <c r="DT494" s="71"/>
      <c r="DU494" s="71"/>
      <c r="DV494" s="71"/>
      <c r="DW494" s="71"/>
      <c r="DX494" s="71"/>
      <c r="DY494" s="71"/>
      <c r="DZ494" s="71"/>
      <c r="EA494" s="71"/>
      <c r="EB494" s="71"/>
      <c r="EC494" s="71"/>
      <c r="ED494" s="71"/>
      <c r="EE494" s="71"/>
      <c r="EF494" s="71"/>
      <c r="EG494" s="71"/>
      <c r="EH494" s="71"/>
      <c r="EI494" s="71"/>
      <c r="EJ494" s="71"/>
      <c r="EK494" s="71"/>
      <c r="EL494" s="71"/>
      <c r="EM494" s="71"/>
      <c r="EN494" s="71"/>
    </row>
    <row r="495" spans="13:144" s="67" customFormat="1" ht="14.25" customHeight="1" x14ac:dyDescent="0.2">
      <c r="M495" s="66"/>
      <c r="N495" s="66"/>
      <c r="AD495" s="68"/>
      <c r="AE495" s="68"/>
      <c r="AF495" s="66"/>
      <c r="AG495" s="66"/>
      <c r="AO495" s="171"/>
      <c r="AP495" s="171"/>
      <c r="AQ495" s="171"/>
      <c r="AR495" s="69"/>
      <c r="AS495" s="70"/>
      <c r="AT495" s="70"/>
      <c r="AU495" s="70"/>
      <c r="AV495" s="70"/>
      <c r="AW495" s="70"/>
      <c r="AX495" s="70"/>
      <c r="AY495" s="70"/>
      <c r="AZ495" s="70"/>
      <c r="BA495" s="70"/>
      <c r="BD495" s="94"/>
      <c r="BE495" s="94"/>
      <c r="BF495" s="95"/>
      <c r="BG495" s="7"/>
      <c r="BH495" s="1"/>
      <c r="BI495" s="1"/>
      <c r="BJ495" s="7"/>
      <c r="BK495" s="7"/>
      <c r="CB495" s="66"/>
      <c r="CC495" s="71"/>
      <c r="CD495" s="71"/>
      <c r="CE495" s="71"/>
      <c r="CF495" s="71"/>
      <c r="CG495" s="71"/>
      <c r="CH495" s="71"/>
      <c r="CI495" s="71"/>
      <c r="CJ495" s="71"/>
      <c r="CK495" s="71"/>
      <c r="CL495" s="71"/>
      <c r="CM495" s="71"/>
      <c r="CN495" s="71"/>
      <c r="CO495" s="71"/>
      <c r="CP495" s="71"/>
      <c r="CQ495" s="71"/>
      <c r="CR495" s="71"/>
      <c r="CS495" s="71"/>
      <c r="CT495" s="71"/>
      <c r="CU495" s="71"/>
      <c r="CV495" s="71"/>
      <c r="CW495" s="71"/>
      <c r="CX495" s="71"/>
      <c r="CY495" s="71"/>
      <c r="CZ495" s="71"/>
      <c r="DA495" s="71"/>
      <c r="DB495" s="71"/>
      <c r="DC495" s="71"/>
      <c r="DD495" s="71"/>
      <c r="DE495" s="71"/>
      <c r="DF495" s="71"/>
      <c r="DG495" s="71"/>
      <c r="DH495" s="71"/>
      <c r="DI495" s="71"/>
      <c r="DJ495" s="71"/>
      <c r="DK495" s="71"/>
      <c r="DL495" s="71"/>
      <c r="DM495" s="71"/>
      <c r="DN495" s="71"/>
      <c r="DO495" s="71"/>
      <c r="DP495" s="71"/>
      <c r="DQ495" s="71"/>
      <c r="DR495" s="71"/>
      <c r="DS495" s="71"/>
      <c r="DT495" s="71"/>
      <c r="DU495" s="71"/>
      <c r="DV495" s="71"/>
      <c r="DW495" s="71"/>
      <c r="DX495" s="71"/>
      <c r="DY495" s="71"/>
      <c r="DZ495" s="71"/>
      <c r="EA495" s="71"/>
      <c r="EB495" s="71"/>
      <c r="EC495" s="71"/>
      <c r="ED495" s="71"/>
      <c r="EE495" s="71"/>
      <c r="EF495" s="71"/>
      <c r="EG495" s="71"/>
      <c r="EH495" s="71"/>
      <c r="EI495" s="71"/>
      <c r="EJ495" s="71"/>
      <c r="EK495" s="71"/>
      <c r="EL495" s="71"/>
      <c r="EM495" s="71"/>
      <c r="EN495" s="71"/>
    </row>
    <row r="496" spans="13:144" s="67" customFormat="1" ht="14.25" customHeight="1" x14ac:dyDescent="0.2">
      <c r="M496" s="66"/>
      <c r="N496" s="66"/>
      <c r="AD496" s="68"/>
      <c r="AE496" s="68"/>
      <c r="AF496" s="66"/>
      <c r="AG496" s="66"/>
      <c r="AO496" s="171"/>
      <c r="AP496" s="171"/>
      <c r="AQ496" s="171"/>
      <c r="AR496" s="69"/>
      <c r="AS496" s="70"/>
      <c r="AT496" s="70"/>
      <c r="AU496" s="70"/>
      <c r="AV496" s="70"/>
      <c r="AW496" s="70"/>
      <c r="AX496" s="70"/>
      <c r="AY496" s="70"/>
      <c r="AZ496" s="70"/>
      <c r="BA496" s="70"/>
      <c r="BD496" s="94"/>
      <c r="BE496" s="94"/>
      <c r="BF496" s="95"/>
      <c r="BG496" s="7"/>
      <c r="BH496" s="1"/>
      <c r="BI496" s="1"/>
      <c r="BJ496" s="7"/>
      <c r="BK496" s="7"/>
      <c r="CB496" s="66"/>
      <c r="CC496" s="71"/>
      <c r="CD496" s="71"/>
      <c r="CE496" s="71"/>
      <c r="CF496" s="71"/>
      <c r="CG496" s="71"/>
      <c r="CH496" s="71"/>
      <c r="CI496" s="71"/>
      <c r="CJ496" s="71"/>
      <c r="CK496" s="71"/>
      <c r="CL496" s="71"/>
      <c r="CM496" s="71"/>
      <c r="CN496" s="71"/>
      <c r="CO496" s="71"/>
      <c r="CP496" s="71"/>
      <c r="CQ496" s="71"/>
      <c r="CR496" s="71"/>
      <c r="CS496" s="71"/>
      <c r="CT496" s="71"/>
      <c r="CU496" s="71"/>
      <c r="CV496" s="71"/>
      <c r="CW496" s="71"/>
      <c r="CX496" s="71"/>
      <c r="CY496" s="71"/>
      <c r="CZ496" s="71"/>
      <c r="DA496" s="71"/>
      <c r="DB496" s="71"/>
      <c r="DC496" s="71"/>
      <c r="DD496" s="71"/>
      <c r="DE496" s="71"/>
      <c r="DF496" s="71"/>
      <c r="DG496" s="71"/>
      <c r="DH496" s="71"/>
      <c r="DI496" s="71"/>
      <c r="DJ496" s="71"/>
      <c r="DK496" s="71"/>
      <c r="DL496" s="71"/>
      <c r="DM496" s="71"/>
      <c r="DN496" s="71"/>
      <c r="DO496" s="71"/>
      <c r="DP496" s="71"/>
      <c r="DQ496" s="71"/>
      <c r="DR496" s="71"/>
      <c r="DS496" s="71"/>
      <c r="DT496" s="71"/>
      <c r="DU496" s="71"/>
      <c r="DV496" s="71"/>
      <c r="DW496" s="71"/>
      <c r="DX496" s="71"/>
      <c r="DY496" s="71"/>
      <c r="DZ496" s="71"/>
      <c r="EA496" s="71"/>
      <c r="EB496" s="71"/>
      <c r="EC496" s="71"/>
      <c r="ED496" s="71"/>
      <c r="EE496" s="71"/>
      <c r="EF496" s="71"/>
      <c r="EG496" s="71"/>
      <c r="EH496" s="71"/>
      <c r="EI496" s="71"/>
      <c r="EJ496" s="71"/>
      <c r="EK496" s="71"/>
      <c r="EL496" s="71"/>
      <c r="EM496" s="71"/>
      <c r="EN496" s="71"/>
    </row>
    <row r="497" spans="13:144" s="67" customFormat="1" ht="14.25" customHeight="1" x14ac:dyDescent="0.2">
      <c r="M497" s="66"/>
      <c r="N497" s="66"/>
      <c r="AD497" s="68"/>
      <c r="AE497" s="68"/>
      <c r="AF497" s="66"/>
      <c r="AG497" s="66"/>
      <c r="AO497" s="171"/>
      <c r="AP497" s="171"/>
      <c r="AQ497" s="171"/>
      <c r="AR497" s="69"/>
      <c r="AS497" s="70"/>
      <c r="AT497" s="70"/>
      <c r="AU497" s="70"/>
      <c r="AV497" s="70"/>
      <c r="AW497" s="70"/>
      <c r="AX497" s="70"/>
      <c r="AY497" s="70"/>
      <c r="AZ497" s="70"/>
      <c r="BA497" s="70"/>
      <c r="BD497" s="94"/>
      <c r="BE497" s="94"/>
      <c r="BF497" s="95"/>
      <c r="BG497" s="7"/>
      <c r="BH497" s="1"/>
      <c r="BI497" s="1"/>
      <c r="BJ497" s="7"/>
      <c r="BK497" s="7"/>
      <c r="CB497" s="66"/>
      <c r="CC497" s="71"/>
      <c r="CD497" s="71"/>
      <c r="CE497" s="71"/>
      <c r="CF497" s="71"/>
      <c r="CG497" s="71"/>
      <c r="CH497" s="71"/>
      <c r="CI497" s="71"/>
      <c r="CJ497" s="71"/>
      <c r="CK497" s="71"/>
      <c r="CL497" s="71"/>
      <c r="CM497" s="71"/>
      <c r="CN497" s="71"/>
      <c r="CO497" s="71"/>
      <c r="CP497" s="71"/>
      <c r="CQ497" s="71"/>
      <c r="CR497" s="71"/>
      <c r="CS497" s="71"/>
      <c r="CT497" s="71"/>
      <c r="CU497" s="71"/>
      <c r="CV497" s="71"/>
      <c r="CW497" s="71"/>
      <c r="CX497" s="71"/>
      <c r="CY497" s="71"/>
      <c r="CZ497" s="71"/>
      <c r="DA497" s="71"/>
      <c r="DB497" s="71"/>
      <c r="DC497" s="71"/>
      <c r="DD497" s="71"/>
      <c r="DE497" s="71"/>
      <c r="DF497" s="71"/>
      <c r="DG497" s="71"/>
      <c r="DH497" s="71"/>
      <c r="DI497" s="71"/>
      <c r="DJ497" s="71"/>
      <c r="DK497" s="71"/>
      <c r="DL497" s="71"/>
      <c r="DM497" s="71"/>
      <c r="DN497" s="71"/>
      <c r="DO497" s="71"/>
      <c r="DP497" s="71"/>
      <c r="DQ497" s="71"/>
      <c r="DR497" s="71"/>
      <c r="DS497" s="71"/>
      <c r="DT497" s="71"/>
      <c r="DU497" s="71"/>
      <c r="DV497" s="71"/>
      <c r="DW497" s="71"/>
      <c r="DX497" s="71"/>
      <c r="DY497" s="71"/>
      <c r="DZ497" s="71"/>
      <c r="EA497" s="71"/>
      <c r="EB497" s="71"/>
      <c r="EC497" s="71"/>
      <c r="ED497" s="71"/>
      <c r="EE497" s="71"/>
      <c r="EF497" s="71"/>
      <c r="EG497" s="71"/>
      <c r="EH497" s="71"/>
      <c r="EI497" s="71"/>
      <c r="EJ497" s="71"/>
      <c r="EK497" s="71"/>
      <c r="EL497" s="71"/>
      <c r="EM497" s="71"/>
      <c r="EN497" s="71"/>
    </row>
    <row r="498" spans="13:144" s="67" customFormat="1" ht="14.25" customHeight="1" x14ac:dyDescent="0.2">
      <c r="M498" s="66"/>
      <c r="N498" s="66"/>
      <c r="AD498" s="68"/>
      <c r="AE498" s="68"/>
      <c r="AF498" s="66"/>
      <c r="AG498" s="66"/>
      <c r="AO498" s="171"/>
      <c r="AP498" s="171"/>
      <c r="AQ498" s="171"/>
      <c r="AR498" s="69"/>
      <c r="AS498" s="70"/>
      <c r="AT498" s="70"/>
      <c r="AU498" s="70"/>
      <c r="AV498" s="70"/>
      <c r="AW498" s="70"/>
      <c r="AX498" s="70"/>
      <c r="AY498" s="70"/>
      <c r="AZ498" s="70"/>
      <c r="BA498" s="70"/>
      <c r="BD498" s="94"/>
      <c r="BE498" s="94"/>
      <c r="BF498" s="95"/>
      <c r="BG498" s="7"/>
      <c r="BH498" s="1"/>
      <c r="BI498" s="1"/>
      <c r="BJ498" s="7"/>
      <c r="BK498" s="7"/>
      <c r="CB498" s="66"/>
      <c r="CC498" s="71"/>
      <c r="CD498" s="71"/>
      <c r="CE498" s="71"/>
      <c r="CF498" s="71"/>
      <c r="CG498" s="71"/>
      <c r="CH498" s="71"/>
      <c r="CI498" s="71"/>
      <c r="CJ498" s="71"/>
      <c r="CK498" s="71"/>
      <c r="CL498" s="71"/>
      <c r="CM498" s="71"/>
      <c r="CN498" s="71"/>
      <c r="CO498" s="71"/>
      <c r="CP498" s="71"/>
      <c r="CQ498" s="71"/>
      <c r="CR498" s="71"/>
      <c r="CS498" s="71"/>
      <c r="CT498" s="71"/>
      <c r="CU498" s="71"/>
      <c r="CV498" s="71"/>
      <c r="CW498" s="71"/>
      <c r="CX498" s="71"/>
      <c r="CY498" s="71"/>
      <c r="CZ498" s="71"/>
      <c r="DA498" s="71"/>
      <c r="DB498" s="71"/>
      <c r="DC498" s="71"/>
      <c r="DD498" s="71"/>
      <c r="DE498" s="71"/>
      <c r="DF498" s="71"/>
      <c r="DG498" s="71"/>
      <c r="DH498" s="71"/>
      <c r="DI498" s="71"/>
      <c r="DJ498" s="71"/>
      <c r="DK498" s="71"/>
      <c r="DL498" s="71"/>
      <c r="DM498" s="71"/>
      <c r="DN498" s="71"/>
      <c r="DO498" s="71"/>
      <c r="DP498" s="71"/>
      <c r="DQ498" s="71"/>
      <c r="DR498" s="71"/>
      <c r="DS498" s="71"/>
      <c r="DT498" s="71"/>
      <c r="DU498" s="71"/>
      <c r="DV498" s="71"/>
      <c r="DW498" s="71"/>
      <c r="DX498" s="71"/>
      <c r="DY498" s="71"/>
      <c r="DZ498" s="71"/>
      <c r="EA498" s="71"/>
      <c r="EB498" s="71"/>
      <c r="EC498" s="71"/>
      <c r="ED498" s="71"/>
      <c r="EE498" s="71"/>
      <c r="EF498" s="71"/>
      <c r="EG498" s="71"/>
      <c r="EH498" s="71"/>
      <c r="EI498" s="71"/>
      <c r="EJ498" s="71"/>
      <c r="EK498" s="71"/>
      <c r="EL498" s="71"/>
      <c r="EM498" s="71"/>
      <c r="EN498" s="71"/>
    </row>
    <row r="499" spans="13:144" s="67" customFormat="1" ht="14.25" customHeight="1" x14ac:dyDescent="0.2">
      <c r="M499" s="66"/>
      <c r="N499" s="66"/>
      <c r="AD499" s="68"/>
      <c r="AE499" s="68"/>
      <c r="AF499" s="66"/>
      <c r="AG499" s="66"/>
      <c r="AO499" s="171"/>
      <c r="AP499" s="171"/>
      <c r="AQ499" s="171"/>
      <c r="AR499" s="69"/>
      <c r="AS499" s="70"/>
      <c r="AT499" s="70"/>
      <c r="AU499" s="70"/>
      <c r="AV499" s="70"/>
      <c r="AW499" s="70"/>
      <c r="AX499" s="70"/>
      <c r="AY499" s="70"/>
      <c r="AZ499" s="70"/>
      <c r="BA499" s="70"/>
      <c r="BD499" s="94"/>
      <c r="BE499" s="94"/>
      <c r="BF499" s="95"/>
      <c r="BG499" s="7"/>
      <c r="BH499" s="1"/>
      <c r="BI499" s="1"/>
      <c r="BJ499" s="7"/>
      <c r="BK499" s="7"/>
      <c r="CB499" s="66"/>
      <c r="CC499" s="71"/>
      <c r="CD499" s="71"/>
      <c r="CE499" s="71"/>
      <c r="CF499" s="71"/>
      <c r="CG499" s="71"/>
      <c r="CH499" s="71"/>
      <c r="CI499" s="71"/>
      <c r="CJ499" s="71"/>
      <c r="CK499" s="71"/>
      <c r="CL499" s="71"/>
      <c r="CM499" s="71"/>
      <c r="CN499" s="71"/>
      <c r="CO499" s="71"/>
      <c r="CP499" s="71"/>
      <c r="CQ499" s="71"/>
      <c r="CR499" s="71"/>
      <c r="CS499" s="71"/>
      <c r="CT499" s="71"/>
      <c r="CU499" s="71"/>
      <c r="CV499" s="71"/>
      <c r="CW499" s="71"/>
      <c r="CX499" s="71"/>
      <c r="CY499" s="71"/>
      <c r="CZ499" s="71"/>
      <c r="DA499" s="71"/>
      <c r="DB499" s="71"/>
      <c r="DC499" s="71"/>
      <c r="DD499" s="71"/>
      <c r="DE499" s="71"/>
      <c r="DF499" s="71"/>
      <c r="DG499" s="71"/>
      <c r="DH499" s="71"/>
      <c r="DI499" s="71"/>
      <c r="DJ499" s="71"/>
      <c r="DK499" s="71"/>
      <c r="DL499" s="71"/>
      <c r="DM499" s="71"/>
      <c r="DN499" s="71"/>
      <c r="DO499" s="71"/>
      <c r="DP499" s="71"/>
      <c r="DQ499" s="71"/>
      <c r="DR499" s="71"/>
      <c r="DS499" s="71"/>
      <c r="DT499" s="71"/>
      <c r="DU499" s="71"/>
      <c r="DV499" s="71"/>
      <c r="DW499" s="71"/>
      <c r="DX499" s="71"/>
      <c r="DY499" s="71"/>
      <c r="DZ499" s="71"/>
      <c r="EA499" s="71"/>
      <c r="EB499" s="71"/>
      <c r="EC499" s="71"/>
      <c r="ED499" s="71"/>
      <c r="EE499" s="71"/>
      <c r="EF499" s="71"/>
      <c r="EG499" s="71"/>
      <c r="EH499" s="71"/>
      <c r="EI499" s="71"/>
      <c r="EJ499" s="71"/>
      <c r="EK499" s="71"/>
      <c r="EL499" s="71"/>
      <c r="EM499" s="71"/>
      <c r="EN499" s="71"/>
    </row>
    <row r="500" spans="13:144" s="67" customFormat="1" ht="14.25" customHeight="1" x14ac:dyDescent="0.2">
      <c r="M500" s="66"/>
      <c r="N500" s="66"/>
      <c r="AD500" s="68"/>
      <c r="AE500" s="68"/>
      <c r="AF500" s="66"/>
      <c r="AG500" s="66"/>
      <c r="AO500" s="171"/>
      <c r="AP500" s="171"/>
      <c r="AQ500" s="171"/>
      <c r="AR500" s="69"/>
      <c r="AS500" s="70"/>
      <c r="AT500" s="70"/>
      <c r="AU500" s="70"/>
      <c r="AV500" s="70"/>
      <c r="AW500" s="70"/>
      <c r="AX500" s="70"/>
      <c r="AY500" s="70"/>
      <c r="AZ500" s="70"/>
      <c r="BA500" s="70"/>
      <c r="BD500" s="94"/>
      <c r="BE500" s="94"/>
      <c r="BF500" s="95"/>
      <c r="BG500" s="7"/>
      <c r="BH500" s="1"/>
      <c r="BI500" s="1"/>
      <c r="BJ500" s="7"/>
      <c r="BK500" s="7"/>
      <c r="CB500" s="66"/>
      <c r="CC500" s="71"/>
      <c r="CD500" s="71"/>
      <c r="CE500" s="71"/>
      <c r="CF500" s="71"/>
      <c r="CG500" s="71"/>
      <c r="CH500" s="71"/>
      <c r="CI500" s="71"/>
      <c r="CJ500" s="71"/>
      <c r="CK500" s="71"/>
      <c r="CL500" s="71"/>
      <c r="CM500" s="71"/>
      <c r="CN500" s="71"/>
      <c r="CO500" s="71"/>
      <c r="CP500" s="71"/>
      <c r="CQ500" s="71"/>
      <c r="CR500" s="71"/>
      <c r="CS500" s="71"/>
      <c r="CT500" s="71"/>
      <c r="CU500" s="71"/>
      <c r="CV500" s="71"/>
      <c r="CW500" s="71"/>
      <c r="CX500" s="71"/>
      <c r="CY500" s="71"/>
      <c r="CZ500" s="71"/>
      <c r="DA500" s="71"/>
      <c r="DB500" s="71"/>
      <c r="DC500" s="71"/>
      <c r="DD500" s="71"/>
      <c r="DE500" s="71"/>
      <c r="DF500" s="71"/>
      <c r="DG500" s="71"/>
      <c r="DH500" s="71"/>
      <c r="DI500" s="71"/>
      <c r="DJ500" s="71"/>
      <c r="DK500" s="71"/>
      <c r="DL500" s="71"/>
      <c r="DM500" s="71"/>
      <c r="DN500" s="71"/>
      <c r="DO500" s="71"/>
      <c r="DP500" s="71"/>
      <c r="DQ500" s="71"/>
      <c r="DR500" s="71"/>
      <c r="DS500" s="71"/>
      <c r="DT500" s="71"/>
      <c r="DU500" s="71"/>
      <c r="DV500" s="71"/>
      <c r="DW500" s="71"/>
      <c r="DX500" s="71"/>
      <c r="DY500" s="71"/>
      <c r="DZ500" s="71"/>
      <c r="EA500" s="71"/>
      <c r="EB500" s="71"/>
      <c r="EC500" s="71"/>
      <c r="ED500" s="71"/>
      <c r="EE500" s="71"/>
      <c r="EF500" s="71"/>
      <c r="EG500" s="71"/>
      <c r="EH500" s="71"/>
      <c r="EI500" s="71"/>
      <c r="EJ500" s="71"/>
      <c r="EK500" s="71"/>
      <c r="EL500" s="71"/>
      <c r="EM500" s="71"/>
      <c r="EN500" s="71"/>
    </row>
    <row r="501" spans="13:144" s="67" customFormat="1" ht="14.25" customHeight="1" x14ac:dyDescent="0.2">
      <c r="M501" s="66"/>
      <c r="N501" s="66"/>
      <c r="AD501" s="68"/>
      <c r="AE501" s="68"/>
      <c r="AF501" s="66"/>
      <c r="AG501" s="66"/>
      <c r="AO501" s="171"/>
      <c r="AP501" s="171"/>
      <c r="AQ501" s="171"/>
      <c r="AR501" s="69"/>
      <c r="AS501" s="70"/>
      <c r="AT501" s="70"/>
      <c r="AU501" s="70"/>
      <c r="AV501" s="70"/>
      <c r="AW501" s="70"/>
      <c r="AX501" s="70"/>
      <c r="AY501" s="70"/>
      <c r="AZ501" s="70"/>
      <c r="BA501" s="70"/>
      <c r="BD501" s="94"/>
      <c r="BE501" s="94"/>
      <c r="BF501" s="95"/>
      <c r="BG501" s="7"/>
      <c r="BH501" s="1"/>
      <c r="BI501" s="1"/>
      <c r="BJ501" s="7"/>
      <c r="BK501" s="7"/>
      <c r="CB501" s="66"/>
      <c r="CC501" s="71"/>
      <c r="CD501" s="71"/>
      <c r="CE501" s="71"/>
      <c r="CF501" s="71"/>
      <c r="CG501" s="71"/>
      <c r="CH501" s="71"/>
      <c r="CI501" s="71"/>
      <c r="CJ501" s="71"/>
      <c r="CK501" s="71"/>
      <c r="CL501" s="71"/>
      <c r="CM501" s="71"/>
      <c r="CN501" s="71"/>
      <c r="CO501" s="71"/>
      <c r="CP501" s="71"/>
      <c r="CQ501" s="71"/>
      <c r="CR501" s="71"/>
      <c r="CS501" s="71"/>
      <c r="CT501" s="71"/>
      <c r="CU501" s="71"/>
      <c r="CV501" s="71"/>
      <c r="CW501" s="71"/>
      <c r="CX501" s="71"/>
      <c r="CY501" s="71"/>
      <c r="CZ501" s="71"/>
      <c r="DA501" s="71"/>
      <c r="DB501" s="71"/>
      <c r="DC501" s="71"/>
      <c r="DD501" s="71"/>
      <c r="DE501" s="71"/>
      <c r="DF501" s="71"/>
      <c r="DG501" s="71"/>
      <c r="DH501" s="71"/>
      <c r="DI501" s="71"/>
      <c r="DJ501" s="71"/>
      <c r="DK501" s="71"/>
      <c r="DL501" s="71"/>
      <c r="DM501" s="71"/>
      <c r="DN501" s="71"/>
      <c r="DO501" s="71"/>
      <c r="DP501" s="71"/>
      <c r="DQ501" s="71"/>
      <c r="DR501" s="71"/>
      <c r="DS501" s="71"/>
      <c r="DT501" s="71"/>
      <c r="DU501" s="71"/>
      <c r="DV501" s="71"/>
      <c r="DW501" s="71"/>
      <c r="DX501" s="71"/>
      <c r="DY501" s="71"/>
      <c r="DZ501" s="71"/>
      <c r="EA501" s="71"/>
      <c r="EB501" s="71"/>
      <c r="EC501" s="71"/>
      <c r="ED501" s="71"/>
      <c r="EE501" s="71"/>
      <c r="EF501" s="71"/>
      <c r="EG501" s="71"/>
      <c r="EH501" s="71"/>
      <c r="EI501" s="71"/>
      <c r="EJ501" s="71"/>
      <c r="EK501" s="71"/>
      <c r="EL501" s="71"/>
      <c r="EM501" s="71"/>
      <c r="EN501" s="71"/>
    </row>
    <row r="502" spans="13:144" s="67" customFormat="1" ht="14.25" customHeight="1" x14ac:dyDescent="0.2">
      <c r="M502" s="66"/>
      <c r="N502" s="66"/>
      <c r="AD502" s="68"/>
      <c r="AE502" s="68"/>
      <c r="AF502" s="66"/>
      <c r="AG502" s="66"/>
      <c r="AO502" s="171"/>
      <c r="AP502" s="171"/>
      <c r="AQ502" s="171"/>
      <c r="AR502" s="69"/>
      <c r="AS502" s="70"/>
      <c r="AT502" s="70"/>
      <c r="AU502" s="70"/>
      <c r="AV502" s="70"/>
      <c r="AW502" s="70"/>
      <c r="AX502" s="70"/>
      <c r="AY502" s="70"/>
      <c r="AZ502" s="70"/>
      <c r="BA502" s="70"/>
      <c r="BD502" s="94"/>
      <c r="BE502" s="94"/>
      <c r="BF502" s="95"/>
      <c r="BG502" s="7"/>
      <c r="BH502" s="1"/>
      <c r="BI502" s="1"/>
      <c r="BJ502" s="7"/>
      <c r="BK502" s="7"/>
      <c r="CB502" s="66"/>
      <c r="CC502" s="71"/>
      <c r="CD502" s="71"/>
      <c r="CE502" s="71"/>
      <c r="CF502" s="71"/>
      <c r="CG502" s="71"/>
      <c r="CH502" s="71"/>
      <c r="CI502" s="71"/>
      <c r="CJ502" s="71"/>
      <c r="CK502" s="71"/>
      <c r="CL502" s="71"/>
      <c r="CM502" s="71"/>
      <c r="CN502" s="71"/>
      <c r="CO502" s="71"/>
      <c r="CP502" s="71"/>
      <c r="CQ502" s="71"/>
      <c r="CR502" s="71"/>
      <c r="CS502" s="71"/>
      <c r="CT502" s="71"/>
      <c r="CU502" s="71"/>
      <c r="CV502" s="71"/>
      <c r="CW502" s="71"/>
      <c r="CX502" s="71"/>
      <c r="CY502" s="71"/>
      <c r="CZ502" s="71"/>
      <c r="DA502" s="71"/>
      <c r="DB502" s="71"/>
      <c r="DC502" s="71"/>
      <c r="DD502" s="71"/>
      <c r="DE502" s="71"/>
      <c r="DF502" s="71"/>
      <c r="DG502" s="71"/>
      <c r="DH502" s="71"/>
      <c r="DI502" s="71"/>
      <c r="DJ502" s="71"/>
      <c r="DK502" s="71"/>
      <c r="DL502" s="71"/>
      <c r="DM502" s="71"/>
      <c r="DN502" s="71"/>
      <c r="DO502" s="71"/>
      <c r="DP502" s="71"/>
      <c r="DQ502" s="71"/>
      <c r="DR502" s="71"/>
      <c r="DS502" s="71"/>
      <c r="DT502" s="71"/>
      <c r="DU502" s="71"/>
      <c r="DV502" s="71"/>
      <c r="DW502" s="71"/>
      <c r="DX502" s="71"/>
      <c r="DY502" s="71"/>
      <c r="DZ502" s="71"/>
      <c r="EA502" s="71"/>
      <c r="EB502" s="71"/>
      <c r="EC502" s="71"/>
      <c r="ED502" s="71"/>
      <c r="EE502" s="71"/>
      <c r="EF502" s="71"/>
      <c r="EG502" s="71"/>
      <c r="EH502" s="71"/>
      <c r="EI502" s="71"/>
      <c r="EJ502" s="71"/>
      <c r="EK502" s="71"/>
      <c r="EL502" s="71"/>
      <c r="EM502" s="71"/>
      <c r="EN502" s="71"/>
    </row>
    <row r="503" spans="13:144" s="67" customFormat="1" ht="14.25" customHeight="1" x14ac:dyDescent="0.2">
      <c r="M503" s="66"/>
      <c r="N503" s="66"/>
      <c r="AD503" s="68"/>
      <c r="AE503" s="68"/>
      <c r="AF503" s="66"/>
      <c r="AG503" s="66"/>
      <c r="AO503" s="171"/>
      <c r="AP503" s="171"/>
      <c r="AQ503" s="171"/>
      <c r="AR503" s="69"/>
      <c r="AS503" s="70"/>
      <c r="AT503" s="70"/>
      <c r="AU503" s="70"/>
      <c r="AV503" s="70"/>
      <c r="AW503" s="70"/>
      <c r="AX503" s="70"/>
      <c r="AY503" s="70"/>
      <c r="AZ503" s="70"/>
      <c r="BA503" s="70"/>
      <c r="BD503" s="94"/>
      <c r="BE503" s="94"/>
      <c r="BF503" s="95"/>
      <c r="BG503" s="7"/>
      <c r="BH503" s="1"/>
      <c r="BI503" s="1"/>
      <c r="BJ503" s="7"/>
      <c r="BK503" s="7"/>
      <c r="CB503" s="66"/>
      <c r="CC503" s="71"/>
      <c r="CD503" s="71"/>
      <c r="CE503" s="71"/>
      <c r="CF503" s="71"/>
      <c r="CG503" s="71"/>
      <c r="CH503" s="71"/>
      <c r="CI503" s="71"/>
      <c r="CJ503" s="71"/>
      <c r="CK503" s="71"/>
      <c r="CL503" s="71"/>
      <c r="CM503" s="71"/>
      <c r="CN503" s="71"/>
      <c r="CO503" s="71"/>
      <c r="CP503" s="71"/>
      <c r="CQ503" s="71"/>
      <c r="CR503" s="71"/>
      <c r="CS503" s="71"/>
      <c r="CT503" s="71"/>
      <c r="CU503" s="71"/>
      <c r="CV503" s="71"/>
      <c r="CW503" s="71"/>
      <c r="CX503" s="71"/>
      <c r="CY503" s="71"/>
      <c r="CZ503" s="71"/>
      <c r="DA503" s="71"/>
      <c r="DB503" s="71"/>
      <c r="DC503" s="71"/>
      <c r="DD503" s="71"/>
      <c r="DE503" s="71"/>
      <c r="DF503" s="71"/>
      <c r="DG503" s="71"/>
      <c r="DH503" s="71"/>
      <c r="DI503" s="71"/>
      <c r="DJ503" s="71"/>
      <c r="DK503" s="71"/>
      <c r="DL503" s="71"/>
      <c r="DM503" s="71"/>
      <c r="DN503" s="71"/>
      <c r="DO503" s="71"/>
      <c r="DP503" s="71"/>
      <c r="DQ503" s="71"/>
      <c r="DR503" s="71"/>
      <c r="DS503" s="71"/>
      <c r="DT503" s="71"/>
      <c r="DU503" s="71"/>
      <c r="DV503" s="71"/>
      <c r="DW503" s="71"/>
      <c r="DX503" s="71"/>
      <c r="DY503" s="71"/>
      <c r="DZ503" s="71"/>
      <c r="EA503" s="71"/>
      <c r="EB503" s="71"/>
      <c r="EC503" s="71"/>
      <c r="ED503" s="71"/>
      <c r="EE503" s="71"/>
      <c r="EF503" s="71"/>
      <c r="EG503" s="71"/>
      <c r="EH503" s="71"/>
      <c r="EI503" s="71"/>
      <c r="EJ503" s="71"/>
      <c r="EK503" s="71"/>
      <c r="EL503" s="71"/>
      <c r="EM503" s="71"/>
      <c r="EN503" s="71"/>
    </row>
    <row r="504" spans="13:144" s="67" customFormat="1" ht="14.25" customHeight="1" x14ac:dyDescent="0.2">
      <c r="M504" s="66"/>
      <c r="N504" s="66"/>
      <c r="AD504" s="68"/>
      <c r="AE504" s="68"/>
      <c r="AF504" s="66"/>
      <c r="AG504" s="66"/>
      <c r="AO504" s="171"/>
      <c r="AP504" s="171"/>
      <c r="AQ504" s="171"/>
      <c r="AR504" s="69"/>
      <c r="AS504" s="70"/>
      <c r="AT504" s="70"/>
      <c r="AU504" s="70"/>
      <c r="AV504" s="70"/>
      <c r="AW504" s="70"/>
      <c r="AX504" s="70"/>
      <c r="AY504" s="70"/>
      <c r="AZ504" s="70"/>
      <c r="BA504" s="70"/>
      <c r="BD504" s="94"/>
      <c r="BE504" s="94"/>
      <c r="BF504" s="95"/>
      <c r="BG504" s="7"/>
      <c r="BH504" s="1"/>
      <c r="BI504" s="1"/>
      <c r="BJ504" s="7"/>
      <c r="BK504" s="7"/>
      <c r="CB504" s="66"/>
      <c r="CC504" s="71"/>
      <c r="CD504" s="71"/>
      <c r="CE504" s="71"/>
      <c r="CF504" s="71"/>
      <c r="CG504" s="71"/>
      <c r="CH504" s="71"/>
      <c r="CI504" s="71"/>
      <c r="CJ504" s="71"/>
      <c r="CK504" s="71"/>
      <c r="CL504" s="71"/>
      <c r="CM504" s="71"/>
      <c r="CN504" s="71"/>
      <c r="CO504" s="71"/>
      <c r="CP504" s="71"/>
      <c r="CQ504" s="71"/>
      <c r="CR504" s="71"/>
      <c r="CS504" s="71"/>
      <c r="CT504" s="71"/>
      <c r="CU504" s="71"/>
      <c r="CV504" s="71"/>
      <c r="CW504" s="71"/>
      <c r="CX504" s="71"/>
      <c r="CY504" s="71"/>
      <c r="CZ504" s="71"/>
      <c r="DA504" s="71"/>
      <c r="DB504" s="71"/>
      <c r="DC504" s="71"/>
      <c r="DD504" s="71"/>
      <c r="DE504" s="71"/>
      <c r="DF504" s="71"/>
      <c r="DG504" s="71"/>
      <c r="DH504" s="71"/>
      <c r="DI504" s="71"/>
      <c r="DJ504" s="71"/>
      <c r="DK504" s="71"/>
      <c r="DL504" s="71"/>
      <c r="DM504" s="71"/>
      <c r="DN504" s="71"/>
      <c r="DO504" s="71"/>
      <c r="DP504" s="71"/>
      <c r="DQ504" s="71"/>
      <c r="DR504" s="71"/>
      <c r="DS504" s="71"/>
      <c r="DT504" s="71"/>
      <c r="DU504" s="71"/>
      <c r="DV504" s="71"/>
      <c r="DW504" s="71"/>
      <c r="DX504" s="71"/>
      <c r="DY504" s="71"/>
      <c r="DZ504" s="71"/>
      <c r="EA504" s="71"/>
      <c r="EB504" s="71"/>
      <c r="EC504" s="71"/>
      <c r="ED504" s="71"/>
      <c r="EE504" s="71"/>
      <c r="EF504" s="71"/>
      <c r="EG504" s="71"/>
      <c r="EH504" s="71"/>
      <c r="EI504" s="71"/>
      <c r="EJ504" s="71"/>
      <c r="EK504" s="71"/>
      <c r="EL504" s="71"/>
      <c r="EM504" s="71"/>
      <c r="EN504" s="71"/>
    </row>
    <row r="505" spans="13:144" s="67" customFormat="1" ht="14.25" customHeight="1" x14ac:dyDescent="0.2">
      <c r="M505" s="66"/>
      <c r="N505" s="66"/>
      <c r="AD505" s="68"/>
      <c r="AE505" s="68"/>
      <c r="AF505" s="66"/>
      <c r="AG505" s="66"/>
      <c r="AO505" s="171"/>
      <c r="AP505" s="171"/>
      <c r="AQ505" s="171"/>
      <c r="AR505" s="69"/>
      <c r="AS505" s="70"/>
      <c r="AT505" s="70"/>
      <c r="AU505" s="70"/>
      <c r="AV505" s="70"/>
      <c r="AW505" s="70"/>
      <c r="AX505" s="70"/>
      <c r="AY505" s="70"/>
      <c r="AZ505" s="70"/>
      <c r="BA505" s="70"/>
      <c r="BD505" s="94"/>
      <c r="BE505" s="94"/>
      <c r="BF505" s="95"/>
      <c r="BG505" s="7"/>
      <c r="BH505" s="1"/>
      <c r="BI505" s="1"/>
      <c r="BJ505" s="7"/>
      <c r="BK505" s="7"/>
      <c r="CB505" s="66"/>
      <c r="CC505" s="71"/>
      <c r="CD505" s="71"/>
      <c r="CE505" s="71"/>
      <c r="CF505" s="71"/>
      <c r="CG505" s="71"/>
      <c r="CH505" s="71"/>
      <c r="CI505" s="71"/>
      <c r="CJ505" s="71"/>
      <c r="CK505" s="71"/>
      <c r="CL505" s="71"/>
      <c r="CM505" s="71"/>
      <c r="CN505" s="71"/>
      <c r="CO505" s="71"/>
      <c r="CP505" s="71"/>
      <c r="CQ505" s="71"/>
      <c r="CR505" s="71"/>
      <c r="CS505" s="71"/>
      <c r="CT505" s="71"/>
      <c r="CU505" s="71"/>
      <c r="CV505" s="71"/>
      <c r="CW505" s="71"/>
      <c r="CX505" s="71"/>
      <c r="CY505" s="71"/>
      <c r="CZ505" s="71"/>
      <c r="DA505" s="71"/>
      <c r="DB505" s="71"/>
      <c r="DC505" s="71"/>
      <c r="DD505" s="71"/>
      <c r="DE505" s="71"/>
      <c r="DF505" s="71"/>
      <c r="DG505" s="71"/>
      <c r="DH505" s="71"/>
      <c r="DI505" s="71"/>
      <c r="DJ505" s="71"/>
      <c r="DK505" s="71"/>
      <c r="DL505" s="71"/>
      <c r="DM505" s="71"/>
      <c r="DN505" s="71"/>
      <c r="DO505" s="71"/>
      <c r="DP505" s="71"/>
      <c r="DQ505" s="71"/>
      <c r="DR505" s="71"/>
      <c r="DS505" s="71"/>
      <c r="DT505" s="71"/>
      <c r="DU505" s="71"/>
      <c r="DV505" s="71"/>
      <c r="DW505" s="71"/>
      <c r="DX505" s="71"/>
      <c r="DY505" s="71"/>
      <c r="DZ505" s="71"/>
      <c r="EA505" s="71"/>
      <c r="EB505" s="71"/>
      <c r="EC505" s="71"/>
      <c r="ED505" s="71"/>
      <c r="EE505" s="71"/>
      <c r="EF505" s="71"/>
      <c r="EG505" s="71"/>
      <c r="EH505" s="71"/>
      <c r="EI505" s="71"/>
      <c r="EJ505" s="71"/>
      <c r="EK505" s="71"/>
      <c r="EL505" s="71"/>
      <c r="EM505" s="71"/>
      <c r="EN505" s="71"/>
    </row>
    <row r="506" spans="13:144" s="67" customFormat="1" ht="14.25" customHeight="1" x14ac:dyDescent="0.2">
      <c r="M506" s="66"/>
      <c r="N506" s="66"/>
      <c r="AD506" s="68"/>
      <c r="AE506" s="68"/>
      <c r="AF506" s="66"/>
      <c r="AG506" s="66"/>
      <c r="AO506" s="171"/>
      <c r="AP506" s="171"/>
      <c r="AQ506" s="171"/>
      <c r="AR506" s="69"/>
      <c r="AS506" s="70"/>
      <c r="AT506" s="70"/>
      <c r="AU506" s="70"/>
      <c r="AV506" s="70"/>
      <c r="AW506" s="70"/>
      <c r="AX506" s="70"/>
      <c r="AY506" s="70"/>
      <c r="AZ506" s="70"/>
      <c r="BA506" s="70"/>
      <c r="BD506" s="94"/>
      <c r="BE506" s="94"/>
      <c r="BF506" s="95"/>
      <c r="BG506" s="7"/>
      <c r="BH506" s="1"/>
      <c r="BI506" s="1"/>
      <c r="BJ506" s="7"/>
      <c r="BK506" s="7"/>
      <c r="CB506" s="66"/>
      <c r="CC506" s="71"/>
      <c r="CD506" s="71"/>
      <c r="CE506" s="71"/>
      <c r="CF506" s="71"/>
      <c r="CG506" s="71"/>
      <c r="CH506" s="71"/>
      <c r="CI506" s="71"/>
      <c r="CJ506" s="71"/>
      <c r="CK506" s="71"/>
      <c r="CL506" s="71"/>
      <c r="CM506" s="71"/>
      <c r="CN506" s="71"/>
      <c r="CO506" s="71"/>
      <c r="CP506" s="71"/>
      <c r="CQ506" s="71"/>
      <c r="CR506" s="71"/>
      <c r="CS506" s="71"/>
      <c r="CT506" s="71"/>
      <c r="CU506" s="71"/>
      <c r="CV506" s="71"/>
      <c r="CW506" s="71"/>
      <c r="CX506" s="71"/>
      <c r="CY506" s="71"/>
      <c r="CZ506" s="71"/>
      <c r="DA506" s="71"/>
      <c r="DB506" s="71"/>
      <c r="DC506" s="71"/>
      <c r="DD506" s="71"/>
      <c r="DE506" s="71"/>
      <c r="DF506" s="71"/>
      <c r="DG506" s="71"/>
      <c r="DH506" s="71"/>
      <c r="DI506" s="71"/>
      <c r="DJ506" s="71"/>
      <c r="DK506" s="71"/>
      <c r="DL506" s="71"/>
      <c r="DM506" s="71"/>
      <c r="DN506" s="71"/>
      <c r="DO506" s="71"/>
      <c r="DP506" s="71"/>
      <c r="DQ506" s="71"/>
      <c r="DR506" s="71"/>
      <c r="DS506" s="71"/>
      <c r="DT506" s="71"/>
      <c r="DU506" s="71"/>
      <c r="DV506" s="71"/>
      <c r="DW506" s="71"/>
      <c r="DX506" s="71"/>
      <c r="DY506" s="71"/>
      <c r="DZ506" s="71"/>
      <c r="EA506" s="71"/>
      <c r="EB506" s="71"/>
      <c r="EC506" s="71"/>
      <c r="ED506" s="71"/>
      <c r="EE506" s="71"/>
      <c r="EF506" s="71"/>
      <c r="EG506" s="71"/>
      <c r="EH506" s="71"/>
      <c r="EI506" s="71"/>
      <c r="EJ506" s="71"/>
      <c r="EK506" s="71"/>
      <c r="EL506" s="71"/>
      <c r="EM506" s="71"/>
      <c r="EN506" s="71"/>
    </row>
    <row r="507" spans="13:144" s="67" customFormat="1" ht="14.25" customHeight="1" x14ac:dyDescent="0.2">
      <c r="M507" s="66"/>
      <c r="N507" s="66"/>
      <c r="AD507" s="68"/>
      <c r="AE507" s="68"/>
      <c r="AF507" s="66"/>
      <c r="AG507" s="66"/>
      <c r="AO507" s="171"/>
      <c r="AP507" s="171"/>
      <c r="AQ507" s="171"/>
      <c r="AR507" s="69"/>
      <c r="AS507" s="70"/>
      <c r="AT507" s="70"/>
      <c r="AU507" s="70"/>
      <c r="AV507" s="70"/>
      <c r="AW507" s="70"/>
      <c r="AX507" s="70"/>
      <c r="AY507" s="70"/>
      <c r="AZ507" s="70"/>
      <c r="BA507" s="70"/>
      <c r="BD507" s="94"/>
      <c r="BE507" s="94"/>
      <c r="BF507" s="95"/>
      <c r="BG507" s="7"/>
      <c r="BH507" s="1"/>
      <c r="BI507" s="1"/>
      <c r="BJ507" s="7"/>
      <c r="BK507" s="7"/>
      <c r="CB507" s="66"/>
      <c r="CC507" s="71"/>
      <c r="CD507" s="71"/>
      <c r="CE507" s="71"/>
      <c r="CF507" s="71"/>
      <c r="CG507" s="71"/>
      <c r="CH507" s="71"/>
      <c r="CI507" s="71"/>
      <c r="CJ507" s="71"/>
      <c r="CK507" s="71"/>
      <c r="CL507" s="71"/>
      <c r="CM507" s="71"/>
      <c r="CN507" s="71"/>
      <c r="CO507" s="71"/>
      <c r="CP507" s="71"/>
      <c r="CQ507" s="71"/>
      <c r="CR507" s="71"/>
      <c r="CS507" s="71"/>
      <c r="CT507" s="71"/>
      <c r="CU507" s="71"/>
      <c r="CV507" s="71"/>
      <c r="CW507" s="71"/>
      <c r="CX507" s="71"/>
      <c r="CY507" s="71"/>
      <c r="CZ507" s="71"/>
      <c r="DA507" s="71"/>
      <c r="DB507" s="71"/>
      <c r="DC507" s="71"/>
      <c r="DD507" s="71"/>
      <c r="DE507" s="71"/>
      <c r="DF507" s="71"/>
      <c r="DG507" s="71"/>
      <c r="DH507" s="71"/>
      <c r="DI507" s="71"/>
      <c r="DJ507" s="71"/>
      <c r="DK507" s="71"/>
      <c r="DL507" s="71"/>
      <c r="DM507" s="71"/>
      <c r="DN507" s="71"/>
      <c r="DO507" s="71"/>
      <c r="DP507" s="71"/>
      <c r="DQ507" s="71"/>
      <c r="DR507" s="71"/>
      <c r="DS507" s="71"/>
      <c r="DT507" s="71"/>
      <c r="DU507" s="71"/>
      <c r="DV507" s="71"/>
      <c r="DW507" s="71"/>
      <c r="DX507" s="71"/>
      <c r="DY507" s="71"/>
      <c r="DZ507" s="71"/>
      <c r="EA507" s="71"/>
      <c r="EB507" s="71"/>
      <c r="EC507" s="71"/>
      <c r="ED507" s="71"/>
      <c r="EE507" s="71"/>
      <c r="EF507" s="71"/>
      <c r="EG507" s="71"/>
      <c r="EH507" s="71"/>
      <c r="EI507" s="71"/>
      <c r="EJ507" s="71"/>
      <c r="EK507" s="71"/>
      <c r="EL507" s="71"/>
      <c r="EM507" s="71"/>
      <c r="EN507" s="71"/>
    </row>
    <row r="508" spans="13:144" s="67" customFormat="1" ht="14.25" customHeight="1" x14ac:dyDescent="0.2">
      <c r="M508" s="66"/>
      <c r="N508" s="66"/>
      <c r="AD508" s="68"/>
      <c r="AE508" s="68"/>
      <c r="AF508" s="66"/>
      <c r="AG508" s="66"/>
      <c r="AO508" s="171"/>
      <c r="AP508" s="171"/>
      <c r="AQ508" s="171"/>
      <c r="AR508" s="69"/>
      <c r="AS508" s="70"/>
      <c r="AT508" s="70"/>
      <c r="AU508" s="70"/>
      <c r="AV508" s="70"/>
      <c r="AW508" s="70"/>
      <c r="AX508" s="70"/>
      <c r="AY508" s="70"/>
      <c r="AZ508" s="70"/>
      <c r="BA508" s="70"/>
      <c r="BD508" s="94"/>
      <c r="BE508" s="94"/>
      <c r="BF508" s="95"/>
      <c r="BG508" s="7"/>
      <c r="BH508" s="1"/>
      <c r="BI508" s="1"/>
      <c r="BJ508" s="7"/>
      <c r="BK508" s="7"/>
      <c r="CB508" s="66"/>
      <c r="CC508" s="71"/>
      <c r="CD508" s="71"/>
      <c r="CE508" s="71"/>
      <c r="CF508" s="71"/>
      <c r="CG508" s="71"/>
      <c r="CH508" s="71"/>
      <c r="CI508" s="71"/>
      <c r="CJ508" s="71"/>
      <c r="CK508" s="71"/>
      <c r="CL508" s="71"/>
      <c r="CM508" s="71"/>
      <c r="CN508" s="71"/>
      <c r="CO508" s="71"/>
      <c r="CP508" s="71"/>
      <c r="CQ508" s="71"/>
      <c r="CR508" s="71"/>
      <c r="CS508" s="71"/>
      <c r="CT508" s="71"/>
      <c r="CU508" s="71"/>
      <c r="CV508" s="71"/>
      <c r="CW508" s="71"/>
      <c r="CX508" s="71"/>
      <c r="CY508" s="71"/>
      <c r="CZ508" s="71"/>
      <c r="DA508" s="71"/>
      <c r="DB508" s="71"/>
      <c r="DC508" s="71"/>
      <c r="DD508" s="71"/>
      <c r="DE508" s="71"/>
      <c r="DF508" s="71"/>
      <c r="DG508" s="71"/>
      <c r="DH508" s="71"/>
      <c r="DI508" s="71"/>
      <c r="DJ508" s="71"/>
      <c r="DK508" s="71"/>
      <c r="DL508" s="71"/>
      <c r="DM508" s="71"/>
      <c r="DN508" s="71"/>
      <c r="DO508" s="71"/>
      <c r="DP508" s="71"/>
      <c r="DQ508" s="71"/>
      <c r="DR508" s="71"/>
      <c r="DS508" s="71"/>
      <c r="DT508" s="71"/>
      <c r="DU508" s="71"/>
      <c r="DV508" s="71"/>
      <c r="DW508" s="71"/>
      <c r="DX508" s="71"/>
      <c r="DY508" s="71"/>
      <c r="DZ508" s="71"/>
      <c r="EA508" s="71"/>
      <c r="EB508" s="71"/>
      <c r="EC508" s="71"/>
      <c r="ED508" s="71"/>
      <c r="EE508" s="71"/>
      <c r="EF508" s="71"/>
      <c r="EG508" s="71"/>
      <c r="EH508" s="71"/>
      <c r="EI508" s="71"/>
      <c r="EJ508" s="71"/>
      <c r="EK508" s="71"/>
      <c r="EL508" s="71"/>
      <c r="EM508" s="71"/>
      <c r="EN508" s="71"/>
    </row>
    <row r="509" spans="13:144" s="67" customFormat="1" ht="14.25" customHeight="1" x14ac:dyDescent="0.2">
      <c r="M509" s="66"/>
      <c r="N509" s="66"/>
      <c r="AD509" s="68"/>
      <c r="AE509" s="68"/>
      <c r="AF509" s="66"/>
      <c r="AG509" s="66"/>
      <c r="AO509" s="171"/>
      <c r="AP509" s="171"/>
      <c r="AQ509" s="171"/>
      <c r="AR509" s="69"/>
      <c r="AS509" s="70"/>
      <c r="AT509" s="70"/>
      <c r="AU509" s="70"/>
      <c r="AV509" s="70"/>
      <c r="AW509" s="70"/>
      <c r="AX509" s="70"/>
      <c r="AY509" s="70"/>
      <c r="AZ509" s="70"/>
      <c r="BA509" s="70"/>
      <c r="BD509" s="94"/>
      <c r="BE509" s="94"/>
      <c r="BF509" s="95"/>
      <c r="BG509" s="7"/>
      <c r="BH509" s="1"/>
      <c r="BI509" s="1"/>
      <c r="BJ509" s="7"/>
      <c r="BK509" s="7"/>
      <c r="CB509" s="66"/>
      <c r="CC509" s="71"/>
      <c r="CD509" s="71"/>
      <c r="CE509" s="71"/>
      <c r="CF509" s="71"/>
      <c r="CG509" s="71"/>
      <c r="CH509" s="71"/>
      <c r="CI509" s="71"/>
      <c r="CJ509" s="71"/>
      <c r="CK509" s="71"/>
      <c r="CL509" s="71"/>
      <c r="CM509" s="71"/>
      <c r="CN509" s="71"/>
      <c r="CO509" s="71"/>
      <c r="CP509" s="71"/>
      <c r="CQ509" s="71"/>
      <c r="CR509" s="71"/>
      <c r="CS509" s="71"/>
      <c r="CT509" s="71"/>
      <c r="CU509" s="71"/>
      <c r="CV509" s="71"/>
      <c r="CW509" s="71"/>
      <c r="CX509" s="71"/>
      <c r="CY509" s="71"/>
      <c r="CZ509" s="71"/>
      <c r="DA509" s="71"/>
      <c r="DB509" s="71"/>
      <c r="DC509" s="71"/>
      <c r="DD509" s="71"/>
      <c r="DE509" s="71"/>
      <c r="DF509" s="71"/>
      <c r="DG509" s="71"/>
      <c r="DH509" s="71"/>
      <c r="DI509" s="71"/>
      <c r="DJ509" s="71"/>
      <c r="DK509" s="71"/>
      <c r="DL509" s="71"/>
      <c r="DM509" s="71"/>
      <c r="DN509" s="71"/>
      <c r="DO509" s="71"/>
      <c r="DP509" s="71"/>
      <c r="DQ509" s="71"/>
      <c r="DR509" s="71"/>
      <c r="DS509" s="71"/>
      <c r="DT509" s="71"/>
      <c r="DU509" s="71"/>
      <c r="DV509" s="71"/>
      <c r="DW509" s="71"/>
      <c r="DX509" s="71"/>
      <c r="DY509" s="71"/>
      <c r="DZ509" s="71"/>
      <c r="EA509" s="71"/>
      <c r="EB509" s="71"/>
      <c r="EC509" s="71"/>
      <c r="ED509" s="71"/>
      <c r="EE509" s="71"/>
      <c r="EF509" s="71"/>
      <c r="EG509" s="71"/>
      <c r="EH509" s="71"/>
      <c r="EI509" s="71"/>
      <c r="EJ509" s="71"/>
      <c r="EK509" s="71"/>
      <c r="EL509" s="71"/>
      <c r="EM509" s="71"/>
      <c r="EN509" s="71"/>
    </row>
    <row r="510" spans="13:144" s="67" customFormat="1" ht="14.25" customHeight="1" x14ac:dyDescent="0.2">
      <c r="M510" s="66"/>
      <c r="N510" s="66"/>
      <c r="AD510" s="68"/>
      <c r="AE510" s="68"/>
      <c r="AF510" s="66"/>
      <c r="AG510" s="66"/>
      <c r="AO510" s="171"/>
      <c r="AP510" s="171"/>
      <c r="AQ510" s="171"/>
      <c r="AR510" s="69"/>
      <c r="AS510" s="70"/>
      <c r="AT510" s="70"/>
      <c r="AU510" s="70"/>
      <c r="AV510" s="70"/>
      <c r="AW510" s="70"/>
      <c r="AX510" s="70"/>
      <c r="AY510" s="70"/>
      <c r="AZ510" s="70"/>
      <c r="BA510" s="70"/>
      <c r="BD510" s="94"/>
      <c r="BE510" s="94"/>
      <c r="BF510" s="95"/>
      <c r="BG510" s="7"/>
      <c r="BH510" s="1"/>
      <c r="BI510" s="1"/>
      <c r="BJ510" s="7"/>
      <c r="BK510" s="7"/>
      <c r="CB510" s="66"/>
      <c r="CC510" s="71"/>
      <c r="CD510" s="71"/>
      <c r="CE510" s="71"/>
      <c r="CF510" s="71"/>
      <c r="CG510" s="71"/>
      <c r="CH510" s="71"/>
      <c r="CI510" s="71"/>
      <c r="CJ510" s="71"/>
      <c r="CK510" s="71"/>
      <c r="CL510" s="71"/>
      <c r="CM510" s="71"/>
      <c r="CN510" s="71"/>
      <c r="CO510" s="71"/>
      <c r="CP510" s="71"/>
      <c r="CQ510" s="71"/>
      <c r="CR510" s="71"/>
      <c r="CS510" s="71"/>
      <c r="CT510" s="71"/>
      <c r="CU510" s="71"/>
      <c r="CV510" s="71"/>
      <c r="CW510" s="71"/>
      <c r="CX510" s="71"/>
      <c r="CY510" s="71"/>
      <c r="CZ510" s="71"/>
      <c r="DA510" s="71"/>
      <c r="DB510" s="71"/>
      <c r="DC510" s="71"/>
      <c r="DD510" s="71"/>
      <c r="DE510" s="71"/>
      <c r="DF510" s="71"/>
      <c r="DG510" s="71"/>
      <c r="DH510" s="71"/>
      <c r="DI510" s="71"/>
      <c r="DJ510" s="71"/>
      <c r="DK510" s="71"/>
      <c r="DL510" s="71"/>
      <c r="DM510" s="71"/>
      <c r="DN510" s="71"/>
      <c r="DO510" s="71"/>
      <c r="DP510" s="71"/>
      <c r="DQ510" s="71"/>
      <c r="DR510" s="71"/>
      <c r="DS510" s="71"/>
      <c r="DT510" s="71"/>
      <c r="DU510" s="71"/>
      <c r="DV510" s="71"/>
      <c r="DW510" s="71"/>
      <c r="DX510" s="71"/>
      <c r="DY510" s="71"/>
      <c r="DZ510" s="71"/>
      <c r="EA510" s="71"/>
      <c r="EB510" s="71"/>
      <c r="EC510" s="71"/>
      <c r="ED510" s="71"/>
      <c r="EE510" s="71"/>
      <c r="EF510" s="71"/>
      <c r="EG510" s="71"/>
      <c r="EH510" s="71"/>
      <c r="EI510" s="71"/>
      <c r="EJ510" s="71"/>
      <c r="EK510" s="71"/>
      <c r="EL510" s="71"/>
      <c r="EM510" s="71"/>
      <c r="EN510" s="71"/>
    </row>
    <row r="511" spans="13:144" s="67" customFormat="1" ht="14.25" customHeight="1" x14ac:dyDescent="0.2">
      <c r="M511" s="66"/>
      <c r="N511" s="66"/>
      <c r="AD511" s="68"/>
      <c r="AE511" s="68"/>
      <c r="AF511" s="66"/>
      <c r="AG511" s="66"/>
      <c r="AO511" s="171"/>
      <c r="AP511" s="171"/>
      <c r="AQ511" s="171"/>
      <c r="AR511" s="69"/>
      <c r="AS511" s="70"/>
      <c r="AT511" s="70"/>
      <c r="AU511" s="70"/>
      <c r="AV511" s="70"/>
      <c r="AW511" s="70"/>
      <c r="AX511" s="70"/>
      <c r="AY511" s="70"/>
      <c r="AZ511" s="70"/>
      <c r="BA511" s="70"/>
      <c r="BD511" s="94"/>
      <c r="BE511" s="94"/>
      <c r="BF511" s="95"/>
      <c r="BG511" s="7"/>
      <c r="BH511" s="1"/>
      <c r="BI511" s="1"/>
      <c r="BJ511" s="7"/>
      <c r="BK511" s="7"/>
      <c r="CB511" s="66"/>
      <c r="CC511" s="71"/>
      <c r="CD511" s="71"/>
      <c r="CE511" s="71"/>
      <c r="CF511" s="71"/>
      <c r="CG511" s="71"/>
      <c r="CH511" s="71"/>
      <c r="CI511" s="71"/>
      <c r="CJ511" s="71"/>
      <c r="CK511" s="71"/>
      <c r="CL511" s="71"/>
      <c r="CM511" s="71"/>
      <c r="CN511" s="71"/>
      <c r="CO511" s="71"/>
      <c r="CP511" s="71"/>
      <c r="CQ511" s="71"/>
      <c r="CR511" s="71"/>
      <c r="CS511" s="71"/>
      <c r="CT511" s="71"/>
      <c r="CU511" s="71"/>
      <c r="CV511" s="71"/>
      <c r="CW511" s="71"/>
      <c r="CX511" s="71"/>
      <c r="CY511" s="71"/>
      <c r="CZ511" s="71"/>
      <c r="DA511" s="71"/>
      <c r="DB511" s="71"/>
      <c r="DC511" s="71"/>
      <c r="DD511" s="71"/>
      <c r="DE511" s="71"/>
      <c r="DF511" s="71"/>
      <c r="DG511" s="71"/>
      <c r="DH511" s="71"/>
      <c r="DI511" s="71"/>
      <c r="DJ511" s="71"/>
      <c r="DK511" s="71"/>
      <c r="DL511" s="71"/>
      <c r="DM511" s="71"/>
      <c r="DN511" s="71"/>
      <c r="DO511" s="71"/>
      <c r="DP511" s="71"/>
      <c r="DQ511" s="71"/>
      <c r="DR511" s="71"/>
      <c r="DS511" s="71"/>
      <c r="DT511" s="71"/>
      <c r="DU511" s="71"/>
      <c r="DV511" s="71"/>
      <c r="DW511" s="71"/>
      <c r="DX511" s="71"/>
      <c r="DY511" s="71"/>
      <c r="DZ511" s="71"/>
      <c r="EA511" s="71"/>
      <c r="EB511" s="71"/>
      <c r="EC511" s="71"/>
      <c r="ED511" s="71"/>
      <c r="EE511" s="71"/>
      <c r="EF511" s="71"/>
      <c r="EG511" s="71"/>
      <c r="EH511" s="71"/>
      <c r="EI511" s="71"/>
      <c r="EJ511" s="71"/>
      <c r="EK511" s="71"/>
      <c r="EL511" s="71"/>
      <c r="EM511" s="71"/>
      <c r="EN511" s="71"/>
    </row>
    <row r="512" spans="13:144" s="67" customFormat="1" ht="14.25" customHeight="1" x14ac:dyDescent="0.2">
      <c r="M512" s="66"/>
      <c r="N512" s="66"/>
      <c r="AD512" s="68"/>
      <c r="AE512" s="68"/>
      <c r="AF512" s="66"/>
      <c r="AG512" s="66"/>
      <c r="AO512" s="171"/>
      <c r="AP512" s="171"/>
      <c r="AQ512" s="171"/>
      <c r="AR512" s="69"/>
      <c r="AS512" s="70"/>
      <c r="AT512" s="70"/>
      <c r="AU512" s="70"/>
      <c r="AV512" s="70"/>
      <c r="AW512" s="70"/>
      <c r="AX512" s="70"/>
      <c r="AY512" s="70"/>
      <c r="AZ512" s="70"/>
      <c r="BA512" s="70"/>
      <c r="BD512" s="94"/>
      <c r="BE512" s="94"/>
      <c r="BF512" s="95"/>
      <c r="BG512" s="7"/>
      <c r="BH512" s="1"/>
      <c r="BI512" s="1"/>
      <c r="BJ512" s="7"/>
      <c r="BK512" s="7"/>
      <c r="CB512" s="66"/>
      <c r="CC512" s="71"/>
      <c r="CD512" s="71"/>
      <c r="CE512" s="71"/>
      <c r="CF512" s="71"/>
      <c r="CG512" s="71"/>
      <c r="CH512" s="71"/>
      <c r="CI512" s="71"/>
      <c r="CJ512" s="71"/>
      <c r="CK512" s="71"/>
      <c r="CL512" s="71"/>
      <c r="CM512" s="71"/>
      <c r="CN512" s="71"/>
      <c r="CO512" s="71"/>
      <c r="CP512" s="71"/>
      <c r="CQ512" s="71"/>
      <c r="CR512" s="71"/>
      <c r="CS512" s="71"/>
      <c r="CT512" s="71"/>
      <c r="CU512" s="71"/>
      <c r="CV512" s="71"/>
      <c r="CW512" s="71"/>
      <c r="CX512" s="71"/>
      <c r="CY512" s="71"/>
      <c r="CZ512" s="71"/>
      <c r="DA512" s="71"/>
      <c r="DB512" s="71"/>
      <c r="DC512" s="71"/>
      <c r="DD512" s="71"/>
      <c r="DE512" s="71"/>
      <c r="DF512" s="71"/>
      <c r="DG512" s="71"/>
      <c r="DH512" s="71"/>
      <c r="DI512" s="71"/>
      <c r="DJ512" s="71"/>
      <c r="DK512" s="71"/>
      <c r="DL512" s="71"/>
      <c r="DM512" s="71"/>
      <c r="DN512" s="71"/>
      <c r="DO512" s="71"/>
      <c r="DP512" s="71"/>
      <c r="DQ512" s="71"/>
      <c r="DR512" s="71"/>
      <c r="DS512" s="71"/>
      <c r="DT512" s="71"/>
      <c r="DU512" s="71"/>
      <c r="DV512" s="71"/>
      <c r="DW512" s="71"/>
      <c r="DX512" s="71"/>
      <c r="DY512" s="71"/>
      <c r="DZ512" s="71"/>
      <c r="EA512" s="71"/>
      <c r="EB512" s="71"/>
      <c r="EC512" s="71"/>
      <c r="ED512" s="71"/>
      <c r="EE512" s="71"/>
      <c r="EF512" s="71"/>
      <c r="EG512" s="71"/>
      <c r="EH512" s="71"/>
      <c r="EI512" s="71"/>
      <c r="EJ512" s="71"/>
      <c r="EK512" s="71"/>
      <c r="EL512" s="71"/>
      <c r="EM512" s="71"/>
      <c r="EN512" s="71"/>
    </row>
    <row r="513" spans="13:144" s="67" customFormat="1" ht="14.25" customHeight="1" x14ac:dyDescent="0.2">
      <c r="M513" s="66"/>
      <c r="N513" s="66"/>
      <c r="AD513" s="68"/>
      <c r="AE513" s="68"/>
      <c r="AF513" s="66"/>
      <c r="AG513" s="66"/>
      <c r="AO513" s="171"/>
      <c r="AP513" s="171"/>
      <c r="AQ513" s="171"/>
      <c r="AR513" s="69"/>
      <c r="AS513" s="70"/>
      <c r="AT513" s="70"/>
      <c r="AU513" s="70"/>
      <c r="AV513" s="70"/>
      <c r="AW513" s="70"/>
      <c r="AX513" s="70"/>
      <c r="AY513" s="70"/>
      <c r="AZ513" s="70"/>
      <c r="BA513" s="70"/>
      <c r="BD513" s="94"/>
      <c r="BE513" s="94"/>
      <c r="BF513" s="95"/>
      <c r="BG513" s="7"/>
      <c r="BH513" s="1"/>
      <c r="BI513" s="1"/>
      <c r="BJ513" s="7"/>
      <c r="BK513" s="7"/>
      <c r="CB513" s="66"/>
      <c r="CC513" s="71"/>
      <c r="CD513" s="71"/>
      <c r="CE513" s="71"/>
      <c r="CF513" s="71"/>
      <c r="CG513" s="71"/>
      <c r="CH513" s="71"/>
      <c r="CI513" s="71"/>
      <c r="CJ513" s="71"/>
      <c r="CK513" s="71"/>
      <c r="CL513" s="71"/>
      <c r="CM513" s="71"/>
      <c r="CN513" s="71"/>
      <c r="CO513" s="71"/>
      <c r="CP513" s="71"/>
      <c r="CQ513" s="71"/>
      <c r="CR513" s="71"/>
      <c r="CS513" s="71"/>
      <c r="CT513" s="71"/>
      <c r="CU513" s="71"/>
      <c r="CV513" s="71"/>
      <c r="CW513" s="71"/>
      <c r="CX513" s="71"/>
      <c r="CY513" s="71"/>
      <c r="CZ513" s="71"/>
      <c r="DA513" s="71"/>
      <c r="DB513" s="71"/>
      <c r="DC513" s="71"/>
      <c r="DD513" s="71"/>
      <c r="DE513" s="71"/>
      <c r="DF513" s="71"/>
      <c r="DG513" s="71"/>
      <c r="DH513" s="71"/>
      <c r="DI513" s="71"/>
      <c r="DJ513" s="71"/>
      <c r="DK513" s="71"/>
      <c r="DL513" s="71"/>
      <c r="DM513" s="71"/>
      <c r="DN513" s="71"/>
      <c r="DO513" s="71"/>
      <c r="DP513" s="71"/>
      <c r="DQ513" s="71"/>
      <c r="DR513" s="71"/>
      <c r="DS513" s="71"/>
      <c r="DT513" s="71"/>
      <c r="DU513" s="71"/>
      <c r="DV513" s="71"/>
      <c r="DW513" s="71"/>
      <c r="DX513" s="71"/>
      <c r="DY513" s="71"/>
      <c r="DZ513" s="71"/>
      <c r="EA513" s="71"/>
      <c r="EB513" s="71"/>
      <c r="EC513" s="71"/>
      <c r="ED513" s="71"/>
      <c r="EE513" s="71"/>
      <c r="EF513" s="71"/>
      <c r="EG513" s="71"/>
      <c r="EH513" s="71"/>
      <c r="EI513" s="71"/>
      <c r="EJ513" s="71"/>
      <c r="EK513" s="71"/>
      <c r="EL513" s="71"/>
      <c r="EM513" s="71"/>
      <c r="EN513" s="71"/>
    </row>
    <row r="514" spans="13:144" s="67" customFormat="1" ht="14.25" customHeight="1" x14ac:dyDescent="0.2">
      <c r="M514" s="66"/>
      <c r="N514" s="66"/>
      <c r="AD514" s="68"/>
      <c r="AE514" s="68"/>
      <c r="AF514" s="66"/>
      <c r="AG514" s="66"/>
      <c r="AO514" s="171"/>
      <c r="AP514" s="171"/>
      <c r="AQ514" s="171"/>
      <c r="AR514" s="69"/>
      <c r="AS514" s="70"/>
      <c r="AT514" s="70"/>
      <c r="AU514" s="70"/>
      <c r="AV514" s="70"/>
      <c r="AW514" s="70"/>
      <c r="AX514" s="70"/>
      <c r="AY514" s="70"/>
      <c r="AZ514" s="70"/>
      <c r="BA514" s="70"/>
      <c r="BD514" s="94"/>
      <c r="BE514" s="94"/>
      <c r="BF514" s="95"/>
      <c r="BG514" s="7"/>
      <c r="BH514" s="1"/>
      <c r="BI514" s="1"/>
      <c r="BJ514" s="7"/>
      <c r="BK514" s="7"/>
      <c r="CB514" s="66"/>
      <c r="CC514" s="71"/>
      <c r="CD514" s="71"/>
      <c r="CE514" s="71"/>
      <c r="CF514" s="71"/>
      <c r="CG514" s="71"/>
      <c r="CH514" s="71"/>
      <c r="CI514" s="71"/>
      <c r="CJ514" s="71"/>
      <c r="CK514" s="71"/>
      <c r="CL514" s="71"/>
      <c r="CM514" s="71"/>
      <c r="CN514" s="71"/>
      <c r="CO514" s="71"/>
      <c r="CP514" s="71"/>
      <c r="CQ514" s="71"/>
      <c r="CR514" s="71"/>
      <c r="CS514" s="71"/>
      <c r="CT514" s="71"/>
      <c r="CU514" s="71"/>
      <c r="CV514" s="71"/>
      <c r="CW514" s="71"/>
      <c r="CX514" s="71"/>
      <c r="CY514" s="71"/>
      <c r="CZ514" s="71"/>
      <c r="DA514" s="71"/>
      <c r="DB514" s="71"/>
      <c r="DC514" s="71"/>
      <c r="DD514" s="71"/>
      <c r="DE514" s="71"/>
      <c r="DF514" s="71"/>
      <c r="DG514" s="71"/>
      <c r="DH514" s="71"/>
      <c r="DI514" s="71"/>
      <c r="DJ514" s="71"/>
      <c r="DK514" s="71"/>
      <c r="DL514" s="71"/>
      <c r="DM514" s="71"/>
      <c r="DN514" s="71"/>
      <c r="DO514" s="71"/>
      <c r="DP514" s="71"/>
      <c r="DQ514" s="71"/>
      <c r="DR514" s="71"/>
      <c r="DS514" s="71"/>
      <c r="DT514" s="71"/>
      <c r="DU514" s="71"/>
      <c r="DV514" s="71"/>
      <c r="DW514" s="71"/>
      <c r="DX514" s="71"/>
      <c r="DY514" s="71"/>
      <c r="DZ514" s="71"/>
      <c r="EA514" s="71"/>
      <c r="EB514" s="71"/>
      <c r="EC514" s="71"/>
      <c r="ED514" s="71"/>
      <c r="EE514" s="71"/>
      <c r="EF514" s="71"/>
      <c r="EG514" s="71"/>
      <c r="EH514" s="71"/>
      <c r="EI514" s="71"/>
      <c r="EJ514" s="71"/>
      <c r="EK514" s="71"/>
      <c r="EL514" s="71"/>
      <c r="EM514" s="71"/>
      <c r="EN514" s="71"/>
    </row>
    <row r="515" spans="13:144" s="67" customFormat="1" ht="14.25" customHeight="1" x14ac:dyDescent="0.2">
      <c r="M515" s="66"/>
      <c r="N515" s="66"/>
      <c r="AD515" s="68"/>
      <c r="AE515" s="68"/>
      <c r="AF515" s="66"/>
      <c r="AG515" s="66"/>
      <c r="AO515" s="171"/>
      <c r="AP515" s="171"/>
      <c r="AQ515" s="171"/>
      <c r="AR515" s="69"/>
      <c r="AS515" s="70"/>
      <c r="AT515" s="70"/>
      <c r="AU515" s="70"/>
      <c r="AV515" s="70"/>
      <c r="AW515" s="70"/>
      <c r="AX515" s="70"/>
      <c r="AY515" s="70"/>
      <c r="AZ515" s="70"/>
      <c r="BA515" s="70"/>
      <c r="BD515" s="94"/>
      <c r="BE515" s="94"/>
      <c r="BF515" s="95"/>
      <c r="BG515" s="7"/>
      <c r="BH515" s="1"/>
      <c r="BI515" s="1"/>
      <c r="BJ515" s="7"/>
      <c r="BK515" s="7"/>
      <c r="CB515" s="66"/>
      <c r="CC515" s="71"/>
      <c r="CD515" s="71"/>
      <c r="CE515" s="71"/>
      <c r="CF515" s="71"/>
      <c r="CG515" s="71"/>
      <c r="CH515" s="71"/>
      <c r="CI515" s="71"/>
      <c r="CJ515" s="71"/>
      <c r="CK515" s="71"/>
      <c r="CL515" s="71"/>
      <c r="CM515" s="71"/>
      <c r="CN515" s="71"/>
      <c r="CO515" s="71"/>
      <c r="CP515" s="71"/>
      <c r="CQ515" s="71"/>
      <c r="CR515" s="71"/>
      <c r="CS515" s="71"/>
      <c r="CT515" s="71"/>
      <c r="CU515" s="71"/>
      <c r="CV515" s="71"/>
      <c r="CW515" s="71"/>
      <c r="CX515" s="71"/>
      <c r="CY515" s="71"/>
      <c r="CZ515" s="71"/>
      <c r="DA515" s="71"/>
      <c r="DB515" s="71"/>
      <c r="DC515" s="71"/>
      <c r="DD515" s="71"/>
      <c r="DE515" s="71"/>
      <c r="DF515" s="71"/>
      <c r="DG515" s="71"/>
      <c r="DH515" s="71"/>
      <c r="DI515" s="71"/>
      <c r="DJ515" s="71"/>
      <c r="DK515" s="71"/>
      <c r="DL515" s="71"/>
      <c r="DM515" s="71"/>
      <c r="DN515" s="71"/>
      <c r="DO515" s="71"/>
      <c r="DP515" s="71"/>
      <c r="DQ515" s="71"/>
      <c r="DR515" s="71"/>
      <c r="DS515" s="71"/>
      <c r="DT515" s="71"/>
      <c r="DU515" s="71"/>
      <c r="DV515" s="71"/>
      <c r="DW515" s="71"/>
      <c r="DX515" s="71"/>
      <c r="DY515" s="71"/>
      <c r="DZ515" s="71"/>
      <c r="EA515" s="71"/>
      <c r="EB515" s="71"/>
      <c r="EC515" s="71"/>
      <c r="ED515" s="71"/>
      <c r="EE515" s="71"/>
      <c r="EF515" s="71"/>
      <c r="EG515" s="71"/>
      <c r="EH515" s="71"/>
      <c r="EI515" s="71"/>
      <c r="EJ515" s="71"/>
      <c r="EK515" s="71"/>
      <c r="EL515" s="71"/>
      <c r="EM515" s="71"/>
      <c r="EN515" s="71"/>
    </row>
    <row r="516" spans="13:144" s="67" customFormat="1" ht="14.25" customHeight="1" x14ac:dyDescent="0.2">
      <c r="M516" s="66"/>
      <c r="N516" s="66"/>
      <c r="AD516" s="68"/>
      <c r="AE516" s="68"/>
      <c r="AF516" s="66"/>
      <c r="AG516" s="66"/>
      <c r="AO516" s="171"/>
      <c r="AP516" s="171"/>
      <c r="AQ516" s="171"/>
      <c r="AR516" s="69"/>
      <c r="AS516" s="70"/>
      <c r="AT516" s="70"/>
      <c r="AU516" s="70"/>
      <c r="AV516" s="70"/>
      <c r="AW516" s="70"/>
      <c r="AX516" s="70"/>
      <c r="AY516" s="70"/>
      <c r="AZ516" s="70"/>
      <c r="BA516" s="70"/>
      <c r="BD516" s="94"/>
      <c r="BE516" s="94"/>
      <c r="BF516" s="95"/>
      <c r="BG516" s="7"/>
      <c r="BH516" s="1"/>
      <c r="BI516" s="1"/>
      <c r="BJ516" s="7"/>
      <c r="BK516" s="7"/>
      <c r="CB516" s="66"/>
      <c r="CC516" s="71"/>
      <c r="CD516" s="71"/>
      <c r="CE516" s="71"/>
      <c r="CF516" s="71"/>
      <c r="CG516" s="71"/>
      <c r="CH516" s="71"/>
      <c r="CI516" s="71"/>
      <c r="CJ516" s="71"/>
      <c r="CK516" s="71"/>
      <c r="CL516" s="71"/>
      <c r="CM516" s="71"/>
      <c r="CN516" s="71"/>
      <c r="CO516" s="71"/>
      <c r="CP516" s="71"/>
      <c r="CQ516" s="71"/>
      <c r="CR516" s="71"/>
      <c r="CS516" s="71"/>
      <c r="CT516" s="71"/>
      <c r="CU516" s="71"/>
      <c r="CV516" s="71"/>
      <c r="CW516" s="71"/>
      <c r="CX516" s="71"/>
      <c r="CY516" s="71"/>
      <c r="CZ516" s="71"/>
      <c r="DA516" s="71"/>
      <c r="DB516" s="71"/>
      <c r="DC516" s="71"/>
      <c r="DD516" s="71"/>
      <c r="DE516" s="71"/>
      <c r="DF516" s="71"/>
      <c r="DG516" s="71"/>
      <c r="DH516" s="71"/>
      <c r="DI516" s="71"/>
      <c r="DJ516" s="71"/>
      <c r="DK516" s="71"/>
      <c r="DL516" s="71"/>
      <c r="DM516" s="71"/>
      <c r="DN516" s="71"/>
      <c r="DO516" s="71"/>
      <c r="DP516" s="71"/>
      <c r="DQ516" s="71"/>
      <c r="DR516" s="71"/>
      <c r="DS516" s="71"/>
      <c r="DT516" s="71"/>
      <c r="DU516" s="71"/>
      <c r="DV516" s="71"/>
      <c r="DW516" s="71"/>
      <c r="DX516" s="71"/>
      <c r="DY516" s="71"/>
      <c r="DZ516" s="71"/>
      <c r="EA516" s="71"/>
      <c r="EB516" s="71"/>
      <c r="EC516" s="71"/>
      <c r="ED516" s="71"/>
      <c r="EE516" s="71"/>
      <c r="EF516" s="71"/>
      <c r="EG516" s="71"/>
      <c r="EH516" s="71"/>
      <c r="EI516" s="71"/>
      <c r="EJ516" s="71"/>
      <c r="EK516" s="71"/>
      <c r="EL516" s="71"/>
      <c r="EM516" s="71"/>
      <c r="EN516" s="71"/>
    </row>
    <row r="517" spans="13:144" s="67" customFormat="1" ht="14.25" customHeight="1" x14ac:dyDescent="0.2">
      <c r="M517" s="66"/>
      <c r="N517" s="66"/>
      <c r="AD517" s="68"/>
      <c r="AE517" s="68"/>
      <c r="AF517" s="66"/>
      <c r="AG517" s="66"/>
      <c r="AO517" s="171"/>
      <c r="AP517" s="171"/>
      <c r="AQ517" s="171"/>
      <c r="AR517" s="69"/>
      <c r="AS517" s="70"/>
      <c r="AT517" s="70"/>
      <c r="AU517" s="70"/>
      <c r="AV517" s="70"/>
      <c r="AW517" s="70"/>
      <c r="AX517" s="70"/>
      <c r="AY517" s="70"/>
      <c r="AZ517" s="70"/>
      <c r="BA517" s="70"/>
      <c r="BD517" s="94"/>
      <c r="BE517" s="94"/>
      <c r="BF517" s="95"/>
      <c r="BG517" s="7"/>
      <c r="BH517" s="1"/>
      <c r="BI517" s="1"/>
      <c r="BJ517" s="7"/>
      <c r="BK517" s="7"/>
      <c r="CB517" s="66"/>
      <c r="CC517" s="71"/>
      <c r="CD517" s="71"/>
      <c r="CE517" s="71"/>
      <c r="CF517" s="71"/>
      <c r="CG517" s="71"/>
      <c r="CH517" s="71"/>
      <c r="CI517" s="71"/>
      <c r="CJ517" s="71"/>
      <c r="CK517" s="71"/>
      <c r="CL517" s="71"/>
      <c r="CM517" s="71"/>
      <c r="CN517" s="71"/>
      <c r="CO517" s="71"/>
      <c r="CP517" s="71"/>
      <c r="CQ517" s="71"/>
      <c r="CR517" s="71"/>
      <c r="CS517" s="71"/>
      <c r="CT517" s="71"/>
      <c r="CU517" s="71"/>
      <c r="CV517" s="71"/>
      <c r="CW517" s="71"/>
      <c r="CX517" s="71"/>
      <c r="CY517" s="71"/>
      <c r="CZ517" s="71"/>
      <c r="DA517" s="71"/>
      <c r="DB517" s="71"/>
      <c r="DC517" s="71"/>
      <c r="DD517" s="71"/>
      <c r="DE517" s="71"/>
      <c r="DF517" s="71"/>
      <c r="DG517" s="71"/>
      <c r="DH517" s="71"/>
      <c r="DI517" s="71"/>
      <c r="DJ517" s="71"/>
      <c r="DK517" s="71"/>
      <c r="DL517" s="71"/>
      <c r="DM517" s="71"/>
      <c r="DN517" s="71"/>
      <c r="DO517" s="71"/>
      <c r="DP517" s="71"/>
      <c r="DQ517" s="71"/>
      <c r="DR517" s="71"/>
      <c r="DS517" s="71"/>
      <c r="DT517" s="71"/>
      <c r="DU517" s="71"/>
      <c r="DV517" s="71"/>
      <c r="DW517" s="71"/>
      <c r="DX517" s="71"/>
      <c r="DY517" s="71"/>
      <c r="DZ517" s="71"/>
      <c r="EA517" s="71"/>
      <c r="EB517" s="71"/>
      <c r="EC517" s="71"/>
      <c r="ED517" s="71"/>
      <c r="EE517" s="71"/>
      <c r="EF517" s="71"/>
      <c r="EG517" s="71"/>
      <c r="EH517" s="71"/>
      <c r="EI517" s="71"/>
      <c r="EJ517" s="71"/>
      <c r="EK517" s="71"/>
      <c r="EL517" s="71"/>
      <c r="EM517" s="71"/>
      <c r="EN517" s="71"/>
    </row>
    <row r="518" spans="13:144" s="67" customFormat="1" ht="14.25" customHeight="1" x14ac:dyDescent="0.2">
      <c r="M518" s="66"/>
      <c r="N518" s="66"/>
      <c r="AD518" s="68"/>
      <c r="AE518" s="68"/>
      <c r="AF518" s="66"/>
      <c r="AG518" s="66"/>
      <c r="AO518" s="171"/>
      <c r="AP518" s="171"/>
      <c r="AQ518" s="171"/>
      <c r="AR518" s="69"/>
      <c r="AS518" s="70"/>
      <c r="AT518" s="70"/>
      <c r="AU518" s="70"/>
      <c r="AV518" s="70"/>
      <c r="AW518" s="70"/>
      <c r="AX518" s="70"/>
      <c r="AY518" s="70"/>
      <c r="AZ518" s="70"/>
      <c r="BA518" s="70"/>
      <c r="BD518" s="94"/>
      <c r="BE518" s="94"/>
      <c r="BF518" s="95"/>
      <c r="BG518" s="7"/>
      <c r="BH518" s="1"/>
      <c r="BI518" s="1"/>
      <c r="BJ518" s="7"/>
      <c r="BK518" s="7"/>
      <c r="CB518" s="66"/>
      <c r="CC518" s="71"/>
      <c r="CD518" s="71"/>
      <c r="CE518" s="71"/>
      <c r="CF518" s="71"/>
      <c r="CG518" s="71"/>
      <c r="CH518" s="71"/>
      <c r="CI518" s="71"/>
      <c r="CJ518" s="71"/>
      <c r="CK518" s="71"/>
      <c r="CL518" s="71"/>
      <c r="CM518" s="71"/>
      <c r="CN518" s="71"/>
      <c r="CO518" s="71"/>
      <c r="CP518" s="71"/>
      <c r="CQ518" s="71"/>
      <c r="CR518" s="71"/>
      <c r="CS518" s="71"/>
      <c r="CT518" s="71"/>
      <c r="CU518" s="71"/>
      <c r="CV518" s="71"/>
      <c r="CW518" s="71"/>
      <c r="CX518" s="71"/>
      <c r="CY518" s="71"/>
      <c r="CZ518" s="71"/>
      <c r="DA518" s="71"/>
      <c r="DB518" s="71"/>
      <c r="DC518" s="71"/>
      <c r="DD518" s="71"/>
      <c r="DE518" s="71"/>
      <c r="DF518" s="71"/>
      <c r="DG518" s="71"/>
      <c r="DH518" s="71"/>
      <c r="DI518" s="71"/>
      <c r="DJ518" s="71"/>
      <c r="DK518" s="71"/>
      <c r="DL518" s="71"/>
      <c r="DM518" s="71"/>
      <c r="DN518" s="71"/>
      <c r="DO518" s="71"/>
      <c r="DP518" s="71"/>
      <c r="DQ518" s="71"/>
      <c r="DR518" s="71"/>
      <c r="DS518" s="71"/>
      <c r="DT518" s="71"/>
      <c r="DU518" s="71"/>
      <c r="DV518" s="71"/>
      <c r="DW518" s="71"/>
      <c r="DX518" s="71"/>
      <c r="DY518" s="71"/>
      <c r="DZ518" s="71"/>
      <c r="EA518" s="71"/>
      <c r="EB518" s="71"/>
      <c r="EC518" s="71"/>
      <c r="ED518" s="71"/>
      <c r="EE518" s="71"/>
      <c r="EF518" s="71"/>
      <c r="EG518" s="71"/>
      <c r="EH518" s="71"/>
      <c r="EI518" s="71"/>
      <c r="EJ518" s="71"/>
      <c r="EK518" s="71"/>
      <c r="EL518" s="71"/>
      <c r="EM518" s="71"/>
      <c r="EN518" s="71"/>
    </row>
    <row r="519" spans="13:144" s="67" customFormat="1" ht="14.25" customHeight="1" x14ac:dyDescent="0.2">
      <c r="M519" s="66"/>
      <c r="N519" s="66"/>
      <c r="AD519" s="68"/>
      <c r="AE519" s="68"/>
      <c r="AF519" s="66"/>
      <c r="AG519" s="66"/>
      <c r="AO519" s="171"/>
      <c r="AP519" s="171"/>
      <c r="AQ519" s="171"/>
      <c r="AR519" s="69"/>
      <c r="AS519" s="70"/>
      <c r="AT519" s="70"/>
      <c r="AU519" s="70"/>
      <c r="AV519" s="70"/>
      <c r="AW519" s="70"/>
      <c r="AX519" s="70"/>
      <c r="AY519" s="70"/>
      <c r="AZ519" s="70"/>
      <c r="BA519" s="70"/>
      <c r="BD519" s="94"/>
      <c r="BE519" s="94"/>
      <c r="BF519" s="95"/>
      <c r="BG519" s="7"/>
      <c r="BH519" s="1"/>
      <c r="BI519" s="1"/>
      <c r="BJ519" s="7"/>
      <c r="BK519" s="7"/>
      <c r="CB519" s="66"/>
      <c r="CC519" s="71"/>
      <c r="CD519" s="71"/>
      <c r="CE519" s="71"/>
      <c r="CF519" s="71"/>
      <c r="CG519" s="71"/>
      <c r="CH519" s="71"/>
      <c r="CI519" s="71"/>
      <c r="CJ519" s="71"/>
      <c r="CK519" s="71"/>
      <c r="CL519" s="71"/>
      <c r="CM519" s="71"/>
      <c r="CN519" s="71"/>
      <c r="CO519" s="71"/>
      <c r="CP519" s="71"/>
      <c r="CQ519" s="71"/>
      <c r="CR519" s="71"/>
      <c r="CS519" s="71"/>
      <c r="CT519" s="71"/>
      <c r="CU519" s="71"/>
      <c r="CV519" s="71"/>
      <c r="CW519" s="71"/>
      <c r="CX519" s="71"/>
      <c r="CY519" s="71"/>
      <c r="CZ519" s="71"/>
      <c r="DA519" s="71"/>
      <c r="DB519" s="71"/>
      <c r="DC519" s="71"/>
      <c r="DD519" s="71"/>
      <c r="DE519" s="71"/>
      <c r="DF519" s="71"/>
      <c r="DG519" s="71"/>
      <c r="DH519" s="71"/>
      <c r="DI519" s="71"/>
      <c r="DJ519" s="71"/>
      <c r="DK519" s="71"/>
      <c r="DL519" s="71"/>
      <c r="DM519" s="71"/>
      <c r="DN519" s="71"/>
      <c r="DO519" s="71"/>
      <c r="DP519" s="71"/>
      <c r="DQ519" s="71"/>
      <c r="DR519" s="71"/>
      <c r="DS519" s="71"/>
      <c r="DT519" s="71"/>
      <c r="DU519" s="71"/>
      <c r="DV519" s="71"/>
      <c r="DW519" s="71"/>
      <c r="DX519" s="71"/>
      <c r="DY519" s="71"/>
      <c r="DZ519" s="71"/>
      <c r="EA519" s="71"/>
      <c r="EB519" s="71"/>
      <c r="EC519" s="71"/>
      <c r="ED519" s="71"/>
      <c r="EE519" s="71"/>
      <c r="EF519" s="71"/>
      <c r="EG519" s="71"/>
      <c r="EH519" s="71"/>
      <c r="EI519" s="71"/>
      <c r="EJ519" s="71"/>
      <c r="EK519" s="71"/>
      <c r="EL519" s="71"/>
      <c r="EM519" s="71"/>
      <c r="EN519" s="71"/>
    </row>
    <row r="520" spans="13:144" s="67" customFormat="1" ht="14.25" customHeight="1" x14ac:dyDescent="0.2">
      <c r="M520" s="66"/>
      <c r="N520" s="66"/>
      <c r="AD520" s="68"/>
      <c r="AE520" s="68"/>
      <c r="AF520" s="66"/>
      <c r="AG520" s="66"/>
      <c r="AO520" s="171"/>
      <c r="AP520" s="171"/>
      <c r="AQ520" s="171"/>
      <c r="AR520" s="69"/>
      <c r="AS520" s="70"/>
      <c r="AT520" s="70"/>
      <c r="AU520" s="70"/>
      <c r="AV520" s="70"/>
      <c r="AW520" s="70"/>
      <c r="AX520" s="70"/>
      <c r="AY520" s="70"/>
      <c r="AZ520" s="70"/>
      <c r="BA520" s="70"/>
      <c r="BD520" s="94"/>
      <c r="BE520" s="94"/>
      <c r="BF520" s="95"/>
      <c r="BG520" s="7"/>
      <c r="BH520" s="1"/>
      <c r="BI520" s="1"/>
      <c r="BJ520" s="7"/>
      <c r="BK520" s="7"/>
      <c r="CB520" s="66"/>
      <c r="CC520" s="71"/>
      <c r="CD520" s="71"/>
      <c r="CE520" s="71"/>
      <c r="CF520" s="71"/>
      <c r="CG520" s="71"/>
      <c r="CH520" s="71"/>
      <c r="CI520" s="71"/>
      <c r="CJ520" s="71"/>
      <c r="CK520" s="71"/>
      <c r="CL520" s="71"/>
      <c r="CM520" s="71"/>
      <c r="CN520" s="71"/>
      <c r="CO520" s="71"/>
      <c r="CP520" s="71"/>
      <c r="CQ520" s="71"/>
      <c r="CR520" s="71"/>
      <c r="CS520" s="71"/>
      <c r="CT520" s="71"/>
      <c r="CU520" s="71"/>
      <c r="CV520" s="71"/>
      <c r="CW520" s="71"/>
      <c r="CX520" s="71"/>
      <c r="CY520" s="71"/>
      <c r="CZ520" s="71"/>
      <c r="DA520" s="71"/>
      <c r="DB520" s="71"/>
      <c r="DC520" s="71"/>
      <c r="DD520" s="71"/>
      <c r="DE520" s="71"/>
      <c r="DF520" s="71"/>
      <c r="DG520" s="71"/>
      <c r="DH520" s="71"/>
      <c r="DI520" s="71"/>
      <c r="DJ520" s="71"/>
      <c r="DK520" s="71"/>
      <c r="DL520" s="71"/>
      <c r="DM520" s="71"/>
      <c r="DN520" s="71"/>
      <c r="DO520" s="71"/>
      <c r="DP520" s="71"/>
      <c r="DQ520" s="71"/>
      <c r="DR520" s="71"/>
      <c r="DS520" s="71"/>
      <c r="DT520" s="71"/>
      <c r="DU520" s="71"/>
      <c r="DV520" s="71"/>
      <c r="DW520" s="71"/>
      <c r="DX520" s="71"/>
      <c r="DY520" s="71"/>
      <c r="DZ520" s="71"/>
      <c r="EA520" s="71"/>
      <c r="EB520" s="71"/>
      <c r="EC520" s="71"/>
      <c r="ED520" s="71"/>
      <c r="EE520" s="71"/>
      <c r="EF520" s="71"/>
      <c r="EG520" s="71"/>
      <c r="EH520" s="71"/>
      <c r="EI520" s="71"/>
      <c r="EJ520" s="71"/>
      <c r="EK520" s="71"/>
      <c r="EL520" s="71"/>
      <c r="EM520" s="71"/>
      <c r="EN520" s="71"/>
    </row>
    <row r="521" spans="13:144" s="67" customFormat="1" ht="14.25" customHeight="1" x14ac:dyDescent="0.2">
      <c r="M521" s="66"/>
      <c r="N521" s="66"/>
      <c r="AD521" s="68"/>
      <c r="AE521" s="68"/>
      <c r="AF521" s="66"/>
      <c r="AG521" s="66"/>
      <c r="AO521" s="171"/>
      <c r="AP521" s="171"/>
      <c r="AQ521" s="171"/>
      <c r="AR521" s="69"/>
      <c r="AS521" s="70"/>
      <c r="AT521" s="70"/>
      <c r="AU521" s="70"/>
      <c r="AV521" s="70"/>
      <c r="AW521" s="70"/>
      <c r="AX521" s="70"/>
      <c r="AY521" s="70"/>
      <c r="AZ521" s="70"/>
      <c r="BA521" s="70"/>
      <c r="BD521" s="94"/>
      <c r="BE521" s="94"/>
      <c r="BF521" s="95"/>
      <c r="BG521" s="7"/>
      <c r="BH521" s="1"/>
      <c r="BI521" s="1"/>
      <c r="BJ521" s="7"/>
      <c r="BK521" s="7"/>
      <c r="CB521" s="66"/>
      <c r="CC521" s="71"/>
      <c r="CD521" s="71"/>
      <c r="CE521" s="71"/>
      <c r="CF521" s="71"/>
      <c r="CG521" s="71"/>
      <c r="CH521" s="71"/>
      <c r="CI521" s="71"/>
      <c r="CJ521" s="71"/>
      <c r="CK521" s="71"/>
      <c r="CL521" s="71"/>
      <c r="CM521" s="71"/>
      <c r="CN521" s="71"/>
      <c r="CO521" s="71"/>
      <c r="CP521" s="71"/>
      <c r="CQ521" s="71"/>
      <c r="CR521" s="71"/>
      <c r="CS521" s="71"/>
      <c r="CT521" s="71"/>
      <c r="CU521" s="71"/>
      <c r="CV521" s="71"/>
      <c r="CW521" s="71"/>
      <c r="CX521" s="71"/>
      <c r="CY521" s="71"/>
      <c r="CZ521" s="71"/>
      <c r="DA521" s="71"/>
      <c r="DB521" s="71"/>
      <c r="DC521" s="71"/>
      <c r="DD521" s="71"/>
      <c r="DE521" s="71"/>
      <c r="DF521" s="71"/>
      <c r="DG521" s="71"/>
      <c r="DH521" s="71"/>
      <c r="DI521" s="71"/>
      <c r="DJ521" s="71"/>
      <c r="DK521" s="71"/>
      <c r="DL521" s="71"/>
      <c r="DM521" s="71"/>
      <c r="DN521" s="71"/>
      <c r="DO521" s="71"/>
      <c r="DP521" s="71"/>
      <c r="DQ521" s="71"/>
      <c r="DR521" s="71"/>
      <c r="DS521" s="71"/>
      <c r="DT521" s="71"/>
      <c r="DU521" s="71"/>
      <c r="DV521" s="71"/>
      <c r="DW521" s="71"/>
      <c r="DX521" s="71"/>
      <c r="DY521" s="71"/>
      <c r="DZ521" s="71"/>
      <c r="EA521" s="71"/>
      <c r="EB521" s="71"/>
      <c r="EC521" s="71"/>
      <c r="ED521" s="71"/>
      <c r="EE521" s="71"/>
      <c r="EF521" s="71"/>
      <c r="EG521" s="71"/>
      <c r="EH521" s="71"/>
      <c r="EI521" s="71"/>
      <c r="EJ521" s="71"/>
      <c r="EK521" s="71"/>
      <c r="EL521" s="71"/>
      <c r="EM521" s="71"/>
      <c r="EN521" s="71"/>
    </row>
    <row r="522" spans="13:144" s="67" customFormat="1" ht="14.25" customHeight="1" x14ac:dyDescent="0.2">
      <c r="M522" s="66"/>
      <c r="N522" s="66"/>
      <c r="AD522" s="68"/>
      <c r="AE522" s="68"/>
      <c r="AF522" s="66"/>
      <c r="AG522" s="66"/>
      <c r="AO522" s="171"/>
      <c r="AP522" s="171"/>
      <c r="AQ522" s="171"/>
      <c r="AR522" s="69"/>
      <c r="AS522" s="70"/>
      <c r="AT522" s="70"/>
      <c r="AU522" s="70"/>
      <c r="AV522" s="70"/>
      <c r="AW522" s="70"/>
      <c r="AX522" s="70"/>
      <c r="AY522" s="70"/>
      <c r="AZ522" s="70"/>
      <c r="BA522" s="70"/>
      <c r="BD522" s="94"/>
      <c r="BE522" s="94"/>
      <c r="BF522" s="95"/>
      <c r="BG522" s="7"/>
      <c r="BH522" s="1"/>
      <c r="BI522" s="1"/>
      <c r="BJ522" s="7"/>
      <c r="BK522" s="7"/>
      <c r="CB522" s="66"/>
      <c r="CC522" s="71"/>
      <c r="CD522" s="71"/>
      <c r="CE522" s="71"/>
      <c r="CF522" s="71"/>
      <c r="CG522" s="71"/>
      <c r="CH522" s="71"/>
      <c r="CI522" s="71"/>
      <c r="CJ522" s="71"/>
      <c r="CK522" s="71"/>
      <c r="CL522" s="71"/>
      <c r="CM522" s="71"/>
      <c r="CN522" s="71"/>
      <c r="CO522" s="71"/>
      <c r="CP522" s="71"/>
      <c r="CQ522" s="71"/>
      <c r="CR522" s="71"/>
      <c r="CS522" s="71"/>
      <c r="CT522" s="71"/>
      <c r="CU522" s="71"/>
      <c r="CV522" s="71"/>
      <c r="CW522" s="71"/>
      <c r="CX522" s="71"/>
      <c r="CY522" s="71"/>
      <c r="CZ522" s="71"/>
      <c r="DA522" s="71"/>
      <c r="DB522" s="71"/>
      <c r="DC522" s="71"/>
      <c r="DD522" s="71"/>
      <c r="DE522" s="71"/>
      <c r="DF522" s="71"/>
      <c r="DG522" s="71"/>
      <c r="DH522" s="71"/>
      <c r="DI522" s="71"/>
      <c r="DJ522" s="71"/>
      <c r="DK522" s="71"/>
      <c r="DL522" s="71"/>
      <c r="DM522" s="71"/>
      <c r="DN522" s="71"/>
      <c r="DO522" s="71"/>
      <c r="DP522" s="71"/>
      <c r="DQ522" s="71"/>
      <c r="DR522" s="71"/>
      <c r="DS522" s="71"/>
      <c r="DT522" s="71"/>
      <c r="DU522" s="71"/>
      <c r="DV522" s="71"/>
      <c r="DW522" s="71"/>
      <c r="DX522" s="71"/>
      <c r="DY522" s="71"/>
      <c r="DZ522" s="71"/>
      <c r="EA522" s="71"/>
      <c r="EB522" s="71"/>
      <c r="EC522" s="71"/>
      <c r="ED522" s="71"/>
      <c r="EE522" s="71"/>
      <c r="EF522" s="71"/>
      <c r="EG522" s="71"/>
      <c r="EH522" s="71"/>
      <c r="EI522" s="71"/>
      <c r="EJ522" s="71"/>
      <c r="EK522" s="71"/>
      <c r="EL522" s="71"/>
      <c r="EM522" s="71"/>
      <c r="EN522" s="71"/>
    </row>
    <row r="523" spans="13:144" s="67" customFormat="1" ht="14.25" customHeight="1" x14ac:dyDescent="0.2">
      <c r="M523" s="66"/>
      <c r="N523" s="66"/>
      <c r="AD523" s="68"/>
      <c r="AE523" s="68"/>
      <c r="AF523" s="66"/>
      <c r="AG523" s="66"/>
      <c r="AO523" s="171"/>
      <c r="AP523" s="171"/>
      <c r="AQ523" s="171"/>
      <c r="AR523" s="69"/>
      <c r="AS523" s="70"/>
      <c r="AT523" s="70"/>
      <c r="AU523" s="70"/>
      <c r="AV523" s="70"/>
      <c r="AW523" s="70"/>
      <c r="AX523" s="70"/>
      <c r="AY523" s="70"/>
      <c r="AZ523" s="70"/>
      <c r="BA523" s="70"/>
      <c r="BD523" s="94"/>
      <c r="BE523" s="94"/>
      <c r="BF523" s="95"/>
      <c r="BG523" s="7"/>
      <c r="BH523" s="1"/>
      <c r="BI523" s="1"/>
      <c r="BJ523" s="7"/>
      <c r="BK523" s="7"/>
      <c r="CB523" s="66"/>
      <c r="CC523" s="71"/>
      <c r="CD523" s="71"/>
      <c r="CE523" s="71"/>
      <c r="CF523" s="71"/>
      <c r="CG523" s="71"/>
      <c r="CH523" s="71"/>
      <c r="CI523" s="71"/>
      <c r="CJ523" s="71"/>
      <c r="CK523" s="71"/>
      <c r="CL523" s="71"/>
      <c r="CM523" s="71"/>
      <c r="CN523" s="71"/>
      <c r="CO523" s="71"/>
      <c r="CP523" s="71"/>
      <c r="CQ523" s="71"/>
      <c r="CR523" s="71"/>
      <c r="CS523" s="71"/>
      <c r="CT523" s="71"/>
      <c r="CU523" s="71"/>
      <c r="CV523" s="71"/>
      <c r="CW523" s="71"/>
      <c r="CX523" s="71"/>
      <c r="CY523" s="71"/>
      <c r="CZ523" s="71"/>
      <c r="DA523" s="71"/>
      <c r="DB523" s="71"/>
      <c r="DC523" s="71"/>
      <c r="DD523" s="71"/>
      <c r="DE523" s="71"/>
      <c r="DF523" s="71"/>
      <c r="DG523" s="71"/>
      <c r="DH523" s="71"/>
      <c r="DI523" s="71"/>
      <c r="DJ523" s="71"/>
      <c r="DK523" s="71"/>
      <c r="DL523" s="71"/>
      <c r="DM523" s="71"/>
      <c r="DN523" s="71"/>
      <c r="DO523" s="71"/>
      <c r="DP523" s="71"/>
      <c r="DQ523" s="71"/>
      <c r="DR523" s="71"/>
      <c r="DS523" s="71"/>
      <c r="DT523" s="71"/>
      <c r="DU523" s="71"/>
      <c r="DV523" s="71"/>
      <c r="DW523" s="71"/>
      <c r="DX523" s="71"/>
      <c r="DY523" s="71"/>
      <c r="DZ523" s="71"/>
      <c r="EA523" s="71"/>
      <c r="EB523" s="71"/>
      <c r="EC523" s="71"/>
      <c r="ED523" s="71"/>
      <c r="EE523" s="71"/>
      <c r="EF523" s="71"/>
      <c r="EG523" s="71"/>
      <c r="EH523" s="71"/>
      <c r="EI523" s="71"/>
      <c r="EJ523" s="71"/>
      <c r="EK523" s="71"/>
      <c r="EL523" s="71"/>
      <c r="EM523" s="71"/>
      <c r="EN523" s="71"/>
    </row>
    <row r="524" spans="13:144" s="67" customFormat="1" ht="14.25" customHeight="1" x14ac:dyDescent="0.2">
      <c r="M524" s="66"/>
      <c r="N524" s="66"/>
      <c r="AD524" s="68"/>
      <c r="AE524" s="68"/>
      <c r="AF524" s="66"/>
      <c r="AG524" s="66"/>
      <c r="AO524" s="171"/>
      <c r="AP524" s="171"/>
      <c r="AQ524" s="171"/>
      <c r="AR524" s="69"/>
      <c r="AS524" s="70"/>
      <c r="AT524" s="70"/>
      <c r="AU524" s="70"/>
      <c r="AV524" s="70"/>
      <c r="AW524" s="70"/>
      <c r="AX524" s="70"/>
      <c r="AY524" s="70"/>
      <c r="AZ524" s="70"/>
      <c r="BA524" s="70"/>
      <c r="BD524" s="94"/>
      <c r="BE524" s="94"/>
      <c r="BF524" s="95"/>
      <c r="BG524" s="7"/>
      <c r="BH524" s="1"/>
      <c r="BI524" s="1"/>
      <c r="BJ524" s="7"/>
      <c r="BK524" s="7"/>
      <c r="CB524" s="66"/>
      <c r="CC524" s="71"/>
      <c r="CD524" s="71"/>
      <c r="CE524" s="71"/>
      <c r="CF524" s="71"/>
      <c r="CG524" s="71"/>
      <c r="CH524" s="71"/>
      <c r="CI524" s="71"/>
      <c r="CJ524" s="71"/>
      <c r="CK524" s="71"/>
      <c r="CL524" s="71"/>
      <c r="CM524" s="71"/>
      <c r="CN524" s="71"/>
      <c r="CO524" s="71"/>
      <c r="CP524" s="71"/>
      <c r="CQ524" s="71"/>
      <c r="CR524" s="71"/>
      <c r="CS524" s="71"/>
      <c r="CT524" s="71"/>
      <c r="CU524" s="71"/>
      <c r="CV524" s="71"/>
      <c r="CW524" s="71"/>
      <c r="CX524" s="71"/>
      <c r="CY524" s="71"/>
      <c r="CZ524" s="71"/>
      <c r="DA524" s="71"/>
      <c r="DB524" s="71"/>
      <c r="DC524" s="71"/>
      <c r="DD524" s="71"/>
      <c r="DE524" s="71"/>
      <c r="DF524" s="71"/>
      <c r="DG524" s="71"/>
      <c r="DH524" s="71"/>
      <c r="DI524" s="71"/>
      <c r="DJ524" s="71"/>
      <c r="DK524" s="71"/>
      <c r="DL524" s="71"/>
      <c r="DM524" s="71"/>
      <c r="DN524" s="71"/>
      <c r="DO524" s="71"/>
      <c r="DP524" s="71"/>
      <c r="DQ524" s="71"/>
      <c r="DR524" s="71"/>
      <c r="DS524" s="71"/>
      <c r="DT524" s="71"/>
      <c r="DU524" s="71"/>
      <c r="DV524" s="71"/>
      <c r="DW524" s="71"/>
      <c r="DX524" s="71"/>
      <c r="DY524" s="71"/>
      <c r="DZ524" s="71"/>
      <c r="EA524" s="71"/>
      <c r="EB524" s="71"/>
      <c r="EC524" s="71"/>
      <c r="ED524" s="71"/>
      <c r="EE524" s="71"/>
      <c r="EF524" s="71"/>
      <c r="EG524" s="71"/>
      <c r="EH524" s="71"/>
      <c r="EI524" s="71"/>
      <c r="EJ524" s="71"/>
      <c r="EK524" s="71"/>
      <c r="EL524" s="71"/>
      <c r="EM524" s="71"/>
      <c r="EN524" s="71"/>
    </row>
    <row r="525" spans="13:144" s="67" customFormat="1" ht="14.25" customHeight="1" x14ac:dyDescent="0.2">
      <c r="M525" s="66"/>
      <c r="N525" s="66"/>
      <c r="AD525" s="68"/>
      <c r="AE525" s="68"/>
      <c r="AF525" s="66"/>
      <c r="AG525" s="66"/>
      <c r="AO525" s="171"/>
      <c r="AP525" s="171"/>
      <c r="AQ525" s="171"/>
      <c r="AR525" s="69"/>
      <c r="AS525" s="70"/>
      <c r="AT525" s="70"/>
      <c r="AU525" s="70"/>
      <c r="AV525" s="70"/>
      <c r="AW525" s="70"/>
      <c r="AX525" s="70"/>
      <c r="AY525" s="70"/>
      <c r="AZ525" s="70"/>
      <c r="BA525" s="70"/>
      <c r="BD525" s="94"/>
      <c r="BE525" s="94"/>
      <c r="BF525" s="95"/>
      <c r="BG525" s="7"/>
      <c r="BH525" s="1"/>
      <c r="BI525" s="1"/>
      <c r="BJ525" s="7"/>
      <c r="BK525" s="7"/>
      <c r="CB525" s="66"/>
      <c r="CC525" s="71"/>
      <c r="CD525" s="71"/>
      <c r="CE525" s="71"/>
      <c r="CF525" s="71"/>
      <c r="CG525" s="71"/>
      <c r="CH525" s="71"/>
      <c r="CI525" s="71"/>
      <c r="CJ525" s="71"/>
      <c r="CK525" s="71"/>
      <c r="CL525" s="71"/>
      <c r="CM525" s="71"/>
      <c r="CN525" s="71"/>
      <c r="CO525" s="71"/>
      <c r="CP525" s="71"/>
      <c r="CQ525" s="71"/>
      <c r="CR525" s="71"/>
      <c r="CS525" s="71"/>
      <c r="CT525" s="71"/>
      <c r="CU525" s="71"/>
      <c r="CV525" s="71"/>
      <c r="CW525" s="71"/>
      <c r="CX525" s="71"/>
      <c r="CY525" s="71"/>
      <c r="CZ525" s="71"/>
      <c r="DA525" s="71"/>
      <c r="DB525" s="71"/>
      <c r="DC525" s="71"/>
      <c r="DD525" s="71"/>
      <c r="DE525" s="71"/>
      <c r="DF525" s="71"/>
      <c r="DG525" s="71"/>
      <c r="DH525" s="71"/>
      <c r="DI525" s="71"/>
      <c r="DJ525" s="71"/>
      <c r="DK525" s="71"/>
      <c r="DL525" s="71"/>
      <c r="DM525" s="71"/>
      <c r="DN525" s="71"/>
      <c r="DO525" s="71"/>
      <c r="DP525" s="71"/>
      <c r="DQ525" s="71"/>
      <c r="DR525" s="71"/>
      <c r="DS525" s="71"/>
      <c r="DT525" s="71"/>
      <c r="DU525" s="71"/>
      <c r="DV525" s="71"/>
      <c r="DW525" s="71"/>
      <c r="DX525" s="71"/>
      <c r="DY525" s="71"/>
      <c r="DZ525" s="71"/>
      <c r="EA525" s="71"/>
      <c r="EB525" s="71"/>
      <c r="EC525" s="71"/>
      <c r="ED525" s="71"/>
      <c r="EE525" s="71"/>
      <c r="EF525" s="71"/>
      <c r="EG525" s="71"/>
      <c r="EH525" s="71"/>
      <c r="EI525" s="71"/>
      <c r="EJ525" s="71"/>
      <c r="EK525" s="71"/>
      <c r="EL525" s="71"/>
      <c r="EM525" s="71"/>
      <c r="EN525" s="71"/>
    </row>
    <row r="526" spans="13:144" s="67" customFormat="1" ht="14.25" customHeight="1" x14ac:dyDescent="0.2">
      <c r="M526" s="66"/>
      <c r="N526" s="66"/>
      <c r="AD526" s="68"/>
      <c r="AE526" s="68"/>
      <c r="AF526" s="66"/>
      <c r="AG526" s="66"/>
      <c r="AO526" s="171"/>
      <c r="AP526" s="171"/>
      <c r="AQ526" s="171"/>
      <c r="AR526" s="69"/>
      <c r="AS526" s="70"/>
      <c r="AT526" s="70"/>
      <c r="AU526" s="70"/>
      <c r="AV526" s="70"/>
      <c r="AW526" s="70"/>
      <c r="AX526" s="70"/>
      <c r="AY526" s="70"/>
      <c r="AZ526" s="70"/>
      <c r="BA526" s="70"/>
      <c r="BD526" s="94"/>
      <c r="BE526" s="94"/>
      <c r="BF526" s="95"/>
      <c r="BG526" s="7"/>
      <c r="BH526" s="1"/>
      <c r="BI526" s="1"/>
      <c r="BJ526" s="7"/>
      <c r="BK526" s="7"/>
      <c r="CB526" s="66"/>
      <c r="CC526" s="71"/>
      <c r="CD526" s="71"/>
      <c r="CE526" s="71"/>
      <c r="CF526" s="71"/>
      <c r="CG526" s="71"/>
      <c r="CH526" s="71"/>
      <c r="CI526" s="71"/>
      <c r="CJ526" s="71"/>
      <c r="CK526" s="71"/>
      <c r="CL526" s="71"/>
      <c r="CM526" s="71"/>
      <c r="CN526" s="71"/>
      <c r="CO526" s="71"/>
      <c r="CP526" s="71"/>
      <c r="CQ526" s="71"/>
      <c r="CR526" s="71"/>
      <c r="CS526" s="71"/>
      <c r="CT526" s="71"/>
      <c r="CU526" s="71"/>
      <c r="CV526" s="71"/>
      <c r="CW526" s="71"/>
      <c r="CX526" s="71"/>
      <c r="CY526" s="71"/>
      <c r="CZ526" s="71"/>
      <c r="DA526" s="71"/>
      <c r="DB526" s="71"/>
      <c r="DC526" s="71"/>
      <c r="DD526" s="71"/>
      <c r="DE526" s="71"/>
      <c r="DF526" s="71"/>
      <c r="DG526" s="71"/>
      <c r="DH526" s="71"/>
      <c r="DI526" s="71"/>
      <c r="DJ526" s="71"/>
      <c r="DK526" s="71"/>
      <c r="DL526" s="71"/>
      <c r="DM526" s="71"/>
      <c r="DN526" s="71"/>
      <c r="DO526" s="71"/>
      <c r="DP526" s="71"/>
      <c r="DQ526" s="71"/>
      <c r="DR526" s="71"/>
      <c r="DS526" s="71"/>
      <c r="DT526" s="71"/>
      <c r="DU526" s="71"/>
      <c r="DV526" s="71"/>
      <c r="DW526" s="71"/>
      <c r="DX526" s="71"/>
      <c r="DY526" s="71"/>
      <c r="DZ526" s="71"/>
      <c r="EA526" s="71"/>
      <c r="EB526" s="71"/>
      <c r="EC526" s="71"/>
      <c r="ED526" s="71"/>
      <c r="EE526" s="71"/>
      <c r="EF526" s="71"/>
      <c r="EG526" s="71"/>
      <c r="EH526" s="71"/>
      <c r="EI526" s="71"/>
      <c r="EJ526" s="71"/>
      <c r="EK526" s="71"/>
      <c r="EL526" s="71"/>
      <c r="EM526" s="71"/>
      <c r="EN526" s="71"/>
    </row>
    <row r="527" spans="13:144" s="67" customFormat="1" ht="14.25" customHeight="1" x14ac:dyDescent="0.2">
      <c r="M527" s="66"/>
      <c r="N527" s="66"/>
      <c r="AD527" s="68"/>
      <c r="AE527" s="68"/>
      <c r="AF527" s="66"/>
      <c r="AG527" s="66"/>
      <c r="AO527" s="171"/>
      <c r="AP527" s="171"/>
      <c r="AQ527" s="171"/>
      <c r="AR527" s="69"/>
      <c r="AS527" s="70"/>
      <c r="AT527" s="70"/>
      <c r="AU527" s="70"/>
      <c r="AV527" s="70"/>
      <c r="AW527" s="70"/>
      <c r="AX527" s="70"/>
      <c r="AY527" s="70"/>
      <c r="AZ527" s="70"/>
      <c r="BA527" s="70"/>
      <c r="BD527" s="94"/>
      <c r="BE527" s="94"/>
      <c r="BF527" s="95"/>
      <c r="BG527" s="7"/>
      <c r="BH527" s="1"/>
      <c r="BI527" s="1"/>
      <c r="BJ527" s="7"/>
      <c r="BK527" s="7"/>
      <c r="CB527" s="66"/>
      <c r="CC527" s="71"/>
      <c r="CD527" s="71"/>
      <c r="CE527" s="71"/>
      <c r="CF527" s="71"/>
      <c r="CG527" s="71"/>
      <c r="CH527" s="71"/>
      <c r="CI527" s="71"/>
      <c r="CJ527" s="71"/>
      <c r="CK527" s="71"/>
      <c r="CL527" s="71"/>
      <c r="CM527" s="71"/>
      <c r="CN527" s="71"/>
      <c r="CO527" s="71"/>
      <c r="CP527" s="71"/>
      <c r="CQ527" s="71"/>
      <c r="CR527" s="71"/>
      <c r="CS527" s="71"/>
      <c r="CT527" s="71"/>
      <c r="CU527" s="71"/>
      <c r="CV527" s="71"/>
      <c r="CW527" s="71"/>
      <c r="CX527" s="71"/>
      <c r="CY527" s="71"/>
      <c r="CZ527" s="71"/>
      <c r="DA527" s="71"/>
      <c r="DB527" s="71"/>
      <c r="DC527" s="71"/>
      <c r="DD527" s="71"/>
      <c r="DE527" s="71"/>
      <c r="DF527" s="71"/>
      <c r="DG527" s="71"/>
      <c r="DH527" s="71"/>
      <c r="DI527" s="71"/>
      <c r="DJ527" s="71"/>
      <c r="DK527" s="71"/>
      <c r="DL527" s="71"/>
      <c r="DM527" s="71"/>
      <c r="DN527" s="71"/>
      <c r="DO527" s="71"/>
      <c r="DP527" s="71"/>
      <c r="DQ527" s="71"/>
      <c r="DR527" s="71"/>
      <c r="DS527" s="71"/>
      <c r="DT527" s="71"/>
      <c r="DU527" s="71"/>
      <c r="DV527" s="71"/>
      <c r="DW527" s="71"/>
      <c r="DX527" s="71"/>
      <c r="DY527" s="71"/>
      <c r="DZ527" s="71"/>
      <c r="EA527" s="71"/>
      <c r="EB527" s="71"/>
      <c r="EC527" s="71"/>
      <c r="ED527" s="71"/>
      <c r="EE527" s="71"/>
      <c r="EF527" s="71"/>
      <c r="EG527" s="71"/>
      <c r="EH527" s="71"/>
      <c r="EI527" s="71"/>
      <c r="EJ527" s="71"/>
      <c r="EK527" s="71"/>
      <c r="EL527" s="71"/>
      <c r="EM527" s="71"/>
      <c r="EN527" s="71"/>
    </row>
    <row r="528" spans="13:144" s="67" customFormat="1" ht="14.25" customHeight="1" x14ac:dyDescent="0.2">
      <c r="M528" s="66"/>
      <c r="N528" s="66"/>
      <c r="AD528" s="68"/>
      <c r="AE528" s="68"/>
      <c r="AF528" s="66"/>
      <c r="AG528" s="66"/>
      <c r="AO528" s="171"/>
      <c r="AP528" s="171"/>
      <c r="AQ528" s="171"/>
      <c r="AR528" s="69"/>
      <c r="AS528" s="70"/>
      <c r="AT528" s="70"/>
      <c r="AU528" s="70"/>
      <c r="AV528" s="70"/>
      <c r="AW528" s="70"/>
      <c r="AX528" s="70"/>
      <c r="AY528" s="70"/>
      <c r="AZ528" s="70"/>
      <c r="BA528" s="70"/>
      <c r="BD528" s="94"/>
      <c r="BE528" s="94"/>
      <c r="BF528" s="95"/>
      <c r="BG528" s="7"/>
      <c r="BH528" s="1"/>
      <c r="BI528" s="1"/>
      <c r="BJ528" s="7"/>
      <c r="BK528" s="7"/>
      <c r="CB528" s="66"/>
      <c r="CC528" s="71"/>
      <c r="CD528" s="71"/>
      <c r="CE528" s="71"/>
      <c r="CF528" s="71"/>
      <c r="CG528" s="71"/>
      <c r="CH528" s="71"/>
      <c r="CI528" s="71"/>
      <c r="CJ528" s="71"/>
      <c r="CK528" s="71"/>
      <c r="CL528" s="71"/>
      <c r="CM528" s="71"/>
      <c r="CN528" s="71"/>
      <c r="CO528" s="71"/>
      <c r="CP528" s="71"/>
      <c r="CQ528" s="71"/>
      <c r="CR528" s="71"/>
      <c r="CS528" s="71"/>
      <c r="CT528" s="71"/>
      <c r="CU528" s="71"/>
      <c r="CV528" s="71"/>
      <c r="CW528" s="71"/>
      <c r="CX528" s="71"/>
      <c r="CY528" s="71"/>
      <c r="CZ528" s="71"/>
      <c r="DA528" s="71"/>
      <c r="DB528" s="71"/>
      <c r="DC528" s="71"/>
      <c r="DD528" s="71"/>
      <c r="DE528" s="71"/>
      <c r="DF528" s="71"/>
      <c r="DG528" s="71"/>
      <c r="DH528" s="71"/>
      <c r="DI528" s="71"/>
      <c r="DJ528" s="71"/>
      <c r="DK528" s="71"/>
      <c r="DL528" s="71"/>
      <c r="DM528" s="71"/>
      <c r="DN528" s="71"/>
      <c r="DO528" s="71"/>
      <c r="DP528" s="71"/>
      <c r="DQ528" s="71"/>
      <c r="DR528" s="71"/>
      <c r="DS528" s="71"/>
      <c r="DT528" s="71"/>
      <c r="DU528" s="71"/>
      <c r="DV528" s="71"/>
      <c r="DW528" s="71"/>
      <c r="DX528" s="71"/>
      <c r="DY528" s="71"/>
      <c r="DZ528" s="71"/>
      <c r="EA528" s="71"/>
      <c r="EB528" s="71"/>
      <c r="EC528" s="71"/>
      <c r="ED528" s="71"/>
      <c r="EE528" s="71"/>
      <c r="EF528" s="71"/>
      <c r="EG528" s="71"/>
      <c r="EH528" s="71"/>
      <c r="EI528" s="71"/>
      <c r="EJ528" s="71"/>
      <c r="EK528" s="71"/>
      <c r="EL528" s="71"/>
      <c r="EM528" s="71"/>
      <c r="EN528" s="71"/>
    </row>
    <row r="529" spans="13:144" s="67" customFormat="1" ht="14.25" customHeight="1" x14ac:dyDescent="0.2">
      <c r="M529" s="66"/>
      <c r="N529" s="66"/>
      <c r="AD529" s="68"/>
      <c r="AE529" s="68"/>
      <c r="AF529" s="66"/>
      <c r="AG529" s="66"/>
      <c r="AO529" s="171"/>
      <c r="AP529" s="171"/>
      <c r="AQ529" s="171"/>
      <c r="AR529" s="69"/>
      <c r="AS529" s="70"/>
      <c r="AT529" s="70"/>
      <c r="AU529" s="70"/>
      <c r="AV529" s="70"/>
      <c r="AW529" s="70"/>
      <c r="AX529" s="70"/>
      <c r="AY529" s="70"/>
      <c r="AZ529" s="70"/>
      <c r="BA529" s="70"/>
      <c r="BD529" s="94"/>
      <c r="BE529" s="94"/>
      <c r="BF529" s="95"/>
      <c r="BG529" s="7"/>
      <c r="BH529" s="1"/>
      <c r="BI529" s="1"/>
      <c r="BJ529" s="7"/>
      <c r="BK529" s="7"/>
      <c r="CB529" s="66"/>
      <c r="CC529" s="71"/>
      <c r="CD529" s="71"/>
      <c r="CE529" s="71"/>
      <c r="CF529" s="71"/>
      <c r="CG529" s="71"/>
      <c r="CH529" s="71"/>
      <c r="CI529" s="71"/>
      <c r="CJ529" s="71"/>
      <c r="CK529" s="71"/>
      <c r="CL529" s="71"/>
      <c r="CM529" s="71"/>
      <c r="CN529" s="71"/>
      <c r="CO529" s="71"/>
      <c r="CP529" s="71"/>
      <c r="CQ529" s="71"/>
      <c r="CR529" s="71"/>
      <c r="CS529" s="71"/>
      <c r="CT529" s="71"/>
      <c r="CU529" s="71"/>
      <c r="CV529" s="71"/>
      <c r="CW529" s="71"/>
      <c r="CX529" s="71"/>
      <c r="CY529" s="71"/>
      <c r="CZ529" s="71"/>
      <c r="DA529" s="71"/>
      <c r="DB529" s="71"/>
      <c r="DC529" s="71"/>
      <c r="DD529" s="71"/>
      <c r="DE529" s="71"/>
      <c r="DF529" s="71"/>
      <c r="DG529" s="71"/>
      <c r="DH529" s="71"/>
      <c r="DI529" s="71"/>
      <c r="DJ529" s="71"/>
      <c r="DK529" s="71"/>
      <c r="DL529" s="71"/>
      <c r="DM529" s="71"/>
      <c r="DN529" s="71"/>
      <c r="DO529" s="71"/>
      <c r="DP529" s="71"/>
      <c r="DQ529" s="71"/>
      <c r="DR529" s="71"/>
      <c r="DS529" s="71"/>
      <c r="DT529" s="71"/>
      <c r="DU529" s="71"/>
      <c r="DV529" s="71"/>
      <c r="DW529" s="71"/>
      <c r="DX529" s="71"/>
      <c r="DY529" s="71"/>
      <c r="DZ529" s="71"/>
      <c r="EA529" s="71"/>
      <c r="EB529" s="71"/>
      <c r="EC529" s="71"/>
      <c r="ED529" s="71"/>
      <c r="EE529" s="71"/>
      <c r="EF529" s="71"/>
      <c r="EG529" s="71"/>
      <c r="EH529" s="71"/>
      <c r="EI529" s="71"/>
      <c r="EJ529" s="71"/>
      <c r="EK529" s="71"/>
      <c r="EL529" s="71"/>
      <c r="EM529" s="71"/>
      <c r="EN529" s="71"/>
    </row>
    <row r="530" spans="13:144" s="67" customFormat="1" ht="14.25" customHeight="1" x14ac:dyDescent="0.2">
      <c r="M530" s="66"/>
      <c r="N530" s="66"/>
      <c r="AD530" s="68"/>
      <c r="AE530" s="68"/>
      <c r="AF530" s="66"/>
      <c r="AG530" s="66"/>
      <c r="AO530" s="171"/>
      <c r="AP530" s="171"/>
      <c r="AQ530" s="171"/>
      <c r="AR530" s="69"/>
      <c r="AS530" s="70"/>
      <c r="AT530" s="70"/>
      <c r="AU530" s="70"/>
      <c r="AV530" s="70"/>
      <c r="AW530" s="70"/>
      <c r="AX530" s="70"/>
      <c r="AY530" s="70"/>
      <c r="AZ530" s="70"/>
      <c r="BA530" s="70"/>
      <c r="BD530" s="94"/>
      <c r="BE530" s="94"/>
      <c r="BF530" s="95"/>
      <c r="BG530" s="7"/>
      <c r="BH530" s="1"/>
      <c r="BI530" s="1"/>
      <c r="BJ530" s="7"/>
      <c r="BK530" s="7"/>
      <c r="CB530" s="66"/>
      <c r="CC530" s="71"/>
      <c r="CD530" s="71"/>
      <c r="CE530" s="71"/>
      <c r="CF530" s="71"/>
      <c r="CG530" s="71"/>
      <c r="CH530" s="71"/>
      <c r="CI530" s="71"/>
      <c r="CJ530" s="71"/>
      <c r="CK530" s="71"/>
      <c r="CL530" s="71"/>
      <c r="CM530" s="71"/>
      <c r="CN530" s="71"/>
      <c r="CO530" s="71"/>
      <c r="CP530" s="71"/>
      <c r="CQ530" s="71"/>
      <c r="CR530" s="71"/>
      <c r="CS530" s="71"/>
      <c r="CT530" s="71"/>
      <c r="CU530" s="71"/>
      <c r="CV530" s="71"/>
      <c r="CW530" s="71"/>
      <c r="CX530" s="71"/>
      <c r="CY530" s="71"/>
      <c r="CZ530" s="71"/>
      <c r="DA530" s="71"/>
      <c r="DB530" s="71"/>
      <c r="DC530" s="71"/>
      <c r="DD530" s="71"/>
      <c r="DE530" s="71"/>
      <c r="DF530" s="71"/>
      <c r="DG530" s="71"/>
      <c r="DH530" s="71"/>
      <c r="DI530" s="71"/>
      <c r="DJ530" s="71"/>
      <c r="DK530" s="71"/>
      <c r="DL530" s="71"/>
      <c r="DM530" s="71"/>
      <c r="DN530" s="71"/>
      <c r="DO530" s="71"/>
      <c r="DP530" s="71"/>
      <c r="DQ530" s="71"/>
      <c r="DR530" s="71"/>
      <c r="DS530" s="71"/>
      <c r="DT530" s="71"/>
      <c r="DU530" s="71"/>
      <c r="DV530" s="71"/>
      <c r="DW530" s="71"/>
      <c r="DX530" s="71"/>
      <c r="DY530" s="71"/>
      <c r="DZ530" s="71"/>
      <c r="EA530" s="71"/>
      <c r="EB530" s="71"/>
      <c r="EC530" s="71"/>
      <c r="ED530" s="71"/>
      <c r="EE530" s="71"/>
      <c r="EF530" s="71"/>
      <c r="EG530" s="71"/>
      <c r="EH530" s="71"/>
      <c r="EI530" s="71"/>
      <c r="EJ530" s="71"/>
      <c r="EK530" s="71"/>
      <c r="EL530" s="71"/>
      <c r="EM530" s="71"/>
      <c r="EN530" s="71"/>
    </row>
    <row r="531" spans="13:144" s="67" customFormat="1" ht="14.25" customHeight="1" x14ac:dyDescent="0.2">
      <c r="M531" s="66"/>
      <c r="N531" s="66"/>
      <c r="AD531" s="68"/>
      <c r="AE531" s="68"/>
      <c r="AF531" s="66"/>
      <c r="AG531" s="66"/>
      <c r="AO531" s="171"/>
      <c r="AP531" s="171"/>
      <c r="AQ531" s="171"/>
      <c r="AR531" s="69"/>
      <c r="AS531" s="70"/>
      <c r="AT531" s="70"/>
      <c r="AU531" s="70"/>
      <c r="AV531" s="70"/>
      <c r="AW531" s="70"/>
      <c r="AX531" s="70"/>
      <c r="AY531" s="70"/>
      <c r="AZ531" s="70"/>
      <c r="BA531" s="70"/>
      <c r="BD531" s="94"/>
      <c r="BE531" s="94"/>
      <c r="BF531" s="95"/>
      <c r="BG531" s="7"/>
      <c r="BH531" s="1"/>
      <c r="BI531" s="1"/>
      <c r="BJ531" s="7"/>
      <c r="BK531" s="7"/>
      <c r="CB531" s="66"/>
      <c r="CC531" s="71"/>
      <c r="CD531" s="71"/>
      <c r="CE531" s="71"/>
      <c r="CF531" s="71"/>
      <c r="CG531" s="71"/>
      <c r="CH531" s="71"/>
      <c r="CI531" s="71"/>
      <c r="CJ531" s="71"/>
      <c r="CK531" s="71"/>
      <c r="CL531" s="71"/>
      <c r="CM531" s="71"/>
      <c r="CN531" s="71"/>
      <c r="CO531" s="71"/>
      <c r="CP531" s="71"/>
      <c r="CQ531" s="71"/>
      <c r="CR531" s="71"/>
      <c r="CS531" s="71"/>
      <c r="CT531" s="71"/>
      <c r="CU531" s="71"/>
      <c r="CV531" s="71"/>
      <c r="CW531" s="71"/>
      <c r="CX531" s="71"/>
      <c r="CY531" s="71"/>
      <c r="CZ531" s="71"/>
      <c r="DA531" s="71"/>
      <c r="DB531" s="71"/>
      <c r="DC531" s="71"/>
      <c r="DD531" s="71"/>
      <c r="DE531" s="71"/>
      <c r="DF531" s="71"/>
      <c r="DG531" s="71"/>
      <c r="DH531" s="71"/>
      <c r="DI531" s="71"/>
      <c r="DJ531" s="71"/>
      <c r="DK531" s="71"/>
      <c r="DL531" s="71"/>
      <c r="DM531" s="71"/>
      <c r="DN531" s="71"/>
      <c r="DO531" s="71"/>
      <c r="DP531" s="71"/>
      <c r="DQ531" s="71"/>
      <c r="DR531" s="71"/>
      <c r="DS531" s="71"/>
      <c r="DT531" s="71"/>
      <c r="DU531" s="71"/>
      <c r="DV531" s="71"/>
      <c r="DW531" s="71"/>
      <c r="DX531" s="71"/>
      <c r="DY531" s="71"/>
      <c r="DZ531" s="71"/>
      <c r="EA531" s="71"/>
      <c r="EB531" s="71"/>
      <c r="EC531" s="71"/>
      <c r="ED531" s="71"/>
      <c r="EE531" s="71"/>
      <c r="EF531" s="71"/>
      <c r="EG531" s="71"/>
      <c r="EH531" s="71"/>
      <c r="EI531" s="71"/>
      <c r="EJ531" s="71"/>
      <c r="EK531" s="71"/>
      <c r="EL531" s="71"/>
      <c r="EM531" s="71"/>
      <c r="EN531" s="71"/>
    </row>
    <row r="532" spans="13:144" s="67" customFormat="1" ht="14.25" customHeight="1" x14ac:dyDescent="0.2">
      <c r="M532" s="66"/>
      <c r="N532" s="66"/>
      <c r="AD532" s="68"/>
      <c r="AE532" s="68"/>
      <c r="AF532" s="66"/>
      <c r="AG532" s="66"/>
      <c r="AO532" s="171"/>
      <c r="AP532" s="171"/>
      <c r="AQ532" s="171"/>
      <c r="AR532" s="69"/>
      <c r="AS532" s="70"/>
      <c r="AT532" s="70"/>
      <c r="AU532" s="70"/>
      <c r="AV532" s="70"/>
      <c r="AW532" s="70"/>
      <c r="AX532" s="70"/>
      <c r="AY532" s="70"/>
      <c r="AZ532" s="70"/>
      <c r="BA532" s="70"/>
      <c r="BD532" s="94"/>
      <c r="BE532" s="94"/>
      <c r="BF532" s="95"/>
      <c r="BG532" s="7"/>
      <c r="BH532" s="1"/>
      <c r="BI532" s="1"/>
      <c r="BJ532" s="7"/>
      <c r="BK532" s="7"/>
      <c r="CB532" s="66"/>
      <c r="CC532" s="71"/>
      <c r="CD532" s="71"/>
      <c r="CE532" s="71"/>
      <c r="CF532" s="71"/>
      <c r="CG532" s="71"/>
      <c r="CH532" s="71"/>
      <c r="CI532" s="71"/>
      <c r="CJ532" s="71"/>
      <c r="CK532" s="71"/>
      <c r="CL532" s="71"/>
      <c r="CM532" s="71"/>
      <c r="CN532" s="71"/>
      <c r="CO532" s="71"/>
      <c r="CP532" s="71"/>
      <c r="CQ532" s="71"/>
      <c r="CR532" s="71"/>
      <c r="CS532" s="71"/>
      <c r="CT532" s="71"/>
      <c r="CU532" s="71"/>
      <c r="CV532" s="71"/>
      <c r="CW532" s="71"/>
      <c r="CX532" s="71"/>
      <c r="CY532" s="71"/>
      <c r="CZ532" s="71"/>
      <c r="DA532" s="71"/>
      <c r="DB532" s="71"/>
      <c r="DC532" s="71"/>
      <c r="DD532" s="71"/>
      <c r="DE532" s="71"/>
      <c r="DF532" s="71"/>
      <c r="DG532" s="71"/>
      <c r="DH532" s="71"/>
      <c r="DI532" s="71"/>
      <c r="DJ532" s="71"/>
      <c r="DK532" s="71"/>
      <c r="DL532" s="71"/>
      <c r="DM532" s="71"/>
      <c r="DN532" s="71"/>
      <c r="DO532" s="71"/>
      <c r="DP532" s="71"/>
      <c r="DQ532" s="71"/>
      <c r="DR532" s="71"/>
      <c r="DS532" s="71"/>
      <c r="DT532" s="71"/>
      <c r="DU532" s="71"/>
      <c r="DV532" s="71"/>
      <c r="DW532" s="71"/>
      <c r="DX532" s="71"/>
      <c r="DY532" s="71"/>
      <c r="DZ532" s="71"/>
      <c r="EA532" s="71"/>
      <c r="EB532" s="71"/>
      <c r="EC532" s="71"/>
      <c r="ED532" s="71"/>
      <c r="EE532" s="71"/>
      <c r="EF532" s="71"/>
      <c r="EG532" s="71"/>
      <c r="EH532" s="71"/>
      <c r="EI532" s="71"/>
      <c r="EJ532" s="71"/>
      <c r="EK532" s="71"/>
      <c r="EL532" s="71"/>
      <c r="EM532" s="71"/>
      <c r="EN532" s="71"/>
    </row>
    <row r="533" spans="13:144" s="67" customFormat="1" ht="14.25" customHeight="1" x14ac:dyDescent="0.2">
      <c r="M533" s="66"/>
      <c r="N533" s="66"/>
      <c r="AD533" s="68"/>
      <c r="AE533" s="68"/>
      <c r="AF533" s="66"/>
      <c r="AG533" s="66"/>
      <c r="AO533" s="171"/>
      <c r="AP533" s="171"/>
      <c r="AQ533" s="171"/>
      <c r="AR533" s="69"/>
      <c r="AS533" s="70"/>
      <c r="AT533" s="70"/>
      <c r="AU533" s="70"/>
      <c r="AV533" s="70"/>
      <c r="AW533" s="70"/>
      <c r="AX533" s="70"/>
      <c r="AY533" s="70"/>
      <c r="AZ533" s="70"/>
      <c r="BA533" s="70"/>
      <c r="BD533" s="94"/>
      <c r="BE533" s="94"/>
      <c r="BF533" s="95"/>
      <c r="BG533" s="7"/>
      <c r="BH533" s="1"/>
      <c r="BI533" s="1"/>
      <c r="BJ533" s="7"/>
      <c r="BK533" s="7"/>
      <c r="CB533" s="66"/>
      <c r="CC533" s="71"/>
      <c r="CD533" s="71"/>
      <c r="CE533" s="71"/>
      <c r="CF533" s="71"/>
      <c r="CG533" s="71"/>
      <c r="CH533" s="71"/>
      <c r="CI533" s="71"/>
      <c r="CJ533" s="71"/>
      <c r="CK533" s="71"/>
      <c r="CL533" s="71"/>
      <c r="CM533" s="71"/>
      <c r="CN533" s="71"/>
      <c r="CO533" s="71"/>
      <c r="CP533" s="71"/>
      <c r="CQ533" s="71"/>
      <c r="CR533" s="71"/>
      <c r="CS533" s="71"/>
      <c r="CT533" s="71"/>
      <c r="CU533" s="71"/>
      <c r="CV533" s="71"/>
      <c r="CW533" s="71"/>
      <c r="CX533" s="71"/>
      <c r="CY533" s="71"/>
      <c r="CZ533" s="71"/>
      <c r="DA533" s="71"/>
      <c r="DB533" s="71"/>
      <c r="DC533" s="71"/>
      <c r="DD533" s="71"/>
      <c r="DE533" s="71"/>
      <c r="DF533" s="71"/>
      <c r="DG533" s="71"/>
      <c r="DH533" s="71"/>
      <c r="DI533" s="71"/>
      <c r="DJ533" s="71"/>
      <c r="DK533" s="71"/>
      <c r="DL533" s="71"/>
      <c r="DM533" s="71"/>
      <c r="DN533" s="71"/>
      <c r="DO533" s="71"/>
      <c r="DP533" s="71"/>
      <c r="DQ533" s="71"/>
      <c r="DR533" s="71"/>
      <c r="DS533" s="71"/>
      <c r="DT533" s="71"/>
      <c r="DU533" s="71"/>
      <c r="DV533" s="71"/>
      <c r="DW533" s="71"/>
      <c r="DX533" s="71"/>
      <c r="DY533" s="71"/>
      <c r="DZ533" s="71"/>
      <c r="EA533" s="71"/>
      <c r="EB533" s="71"/>
      <c r="EC533" s="71"/>
      <c r="ED533" s="71"/>
      <c r="EE533" s="71"/>
      <c r="EF533" s="71"/>
      <c r="EG533" s="71"/>
      <c r="EH533" s="71"/>
      <c r="EI533" s="71"/>
      <c r="EJ533" s="71"/>
      <c r="EK533" s="71"/>
      <c r="EL533" s="71"/>
      <c r="EM533" s="71"/>
      <c r="EN533" s="71"/>
    </row>
    <row r="534" spans="13:144" s="67" customFormat="1" ht="14.25" customHeight="1" x14ac:dyDescent="0.2">
      <c r="M534" s="66"/>
      <c r="N534" s="66"/>
      <c r="AD534" s="68"/>
      <c r="AE534" s="68"/>
      <c r="AF534" s="66"/>
      <c r="AG534" s="66"/>
      <c r="AO534" s="171"/>
      <c r="AP534" s="171"/>
      <c r="AQ534" s="171"/>
      <c r="AR534" s="69"/>
      <c r="AS534" s="70"/>
      <c r="AT534" s="70"/>
      <c r="AU534" s="70"/>
      <c r="AV534" s="70"/>
      <c r="AW534" s="70"/>
      <c r="AX534" s="70"/>
      <c r="AY534" s="70"/>
      <c r="AZ534" s="70"/>
      <c r="BA534" s="70"/>
      <c r="BD534" s="94"/>
      <c r="BE534" s="94"/>
      <c r="BF534" s="95"/>
      <c r="BG534" s="7"/>
      <c r="BH534" s="1"/>
      <c r="BI534" s="1"/>
      <c r="BJ534" s="7"/>
      <c r="BK534" s="7"/>
      <c r="CB534" s="66"/>
      <c r="CC534" s="71"/>
      <c r="CD534" s="71"/>
      <c r="CE534" s="71"/>
      <c r="CF534" s="71"/>
      <c r="CG534" s="71"/>
      <c r="CH534" s="71"/>
      <c r="CI534" s="71"/>
      <c r="CJ534" s="71"/>
      <c r="CK534" s="71"/>
      <c r="CL534" s="71"/>
      <c r="CM534" s="71"/>
      <c r="CN534" s="71"/>
      <c r="CO534" s="71"/>
      <c r="CP534" s="71"/>
      <c r="CQ534" s="71"/>
      <c r="CR534" s="71"/>
      <c r="CS534" s="71"/>
      <c r="CT534" s="71"/>
      <c r="CU534" s="71"/>
      <c r="CV534" s="71"/>
      <c r="CW534" s="71"/>
      <c r="CX534" s="71"/>
      <c r="CY534" s="71"/>
      <c r="CZ534" s="71"/>
      <c r="DA534" s="71"/>
      <c r="DB534" s="71"/>
      <c r="DC534" s="71"/>
      <c r="DD534" s="71"/>
      <c r="DE534" s="71"/>
      <c r="DF534" s="71"/>
      <c r="DG534" s="71"/>
      <c r="DH534" s="71"/>
      <c r="DI534" s="71"/>
      <c r="DJ534" s="71"/>
      <c r="DK534" s="71"/>
      <c r="DL534" s="71"/>
      <c r="DM534" s="71"/>
      <c r="DN534" s="71"/>
      <c r="DO534" s="71"/>
      <c r="DP534" s="71"/>
      <c r="DQ534" s="71"/>
      <c r="DR534" s="71"/>
      <c r="DS534" s="71"/>
      <c r="DT534" s="71"/>
      <c r="DU534" s="71"/>
      <c r="DV534" s="71"/>
      <c r="DW534" s="71"/>
      <c r="DX534" s="71"/>
      <c r="DY534" s="71"/>
      <c r="DZ534" s="71"/>
      <c r="EA534" s="71"/>
      <c r="EB534" s="71"/>
      <c r="EC534" s="71"/>
      <c r="ED534" s="71"/>
      <c r="EE534" s="71"/>
      <c r="EF534" s="71"/>
      <c r="EG534" s="71"/>
      <c r="EH534" s="71"/>
      <c r="EI534" s="71"/>
      <c r="EJ534" s="71"/>
      <c r="EK534" s="71"/>
      <c r="EL534" s="71"/>
      <c r="EM534" s="71"/>
      <c r="EN534" s="71"/>
    </row>
    <row r="535" spans="13:144" s="67" customFormat="1" ht="14.25" customHeight="1" x14ac:dyDescent="0.2">
      <c r="M535" s="66"/>
      <c r="N535" s="66"/>
      <c r="AD535" s="68"/>
      <c r="AE535" s="68"/>
      <c r="AF535" s="66"/>
      <c r="AG535" s="66"/>
      <c r="AO535" s="171"/>
      <c r="AP535" s="171"/>
      <c r="AQ535" s="171"/>
      <c r="AR535" s="69"/>
      <c r="AS535" s="70"/>
      <c r="AT535" s="70"/>
      <c r="AU535" s="70"/>
      <c r="AV535" s="70"/>
      <c r="AW535" s="70"/>
      <c r="AX535" s="70"/>
      <c r="AY535" s="70"/>
      <c r="AZ535" s="70"/>
      <c r="BA535" s="70"/>
      <c r="BD535" s="94"/>
      <c r="BE535" s="94"/>
      <c r="BF535" s="95"/>
      <c r="BG535" s="7"/>
      <c r="BH535" s="1"/>
      <c r="BI535" s="1"/>
      <c r="BJ535" s="7"/>
      <c r="BK535" s="7"/>
      <c r="CB535" s="66"/>
      <c r="CC535" s="71"/>
      <c r="CD535" s="71"/>
      <c r="CE535" s="71"/>
      <c r="CF535" s="71"/>
      <c r="CG535" s="71"/>
      <c r="CH535" s="71"/>
      <c r="CI535" s="71"/>
      <c r="CJ535" s="71"/>
      <c r="CK535" s="71"/>
      <c r="CL535" s="71"/>
      <c r="CM535" s="71"/>
      <c r="CN535" s="71"/>
      <c r="CO535" s="71"/>
      <c r="CP535" s="71"/>
      <c r="CQ535" s="71"/>
      <c r="CR535" s="71"/>
      <c r="CS535" s="71"/>
      <c r="CT535" s="71"/>
      <c r="CU535" s="71"/>
      <c r="CV535" s="71"/>
      <c r="CW535" s="71"/>
      <c r="CX535" s="71"/>
      <c r="CY535" s="71"/>
      <c r="CZ535" s="71"/>
      <c r="DA535" s="71"/>
      <c r="DB535" s="71"/>
      <c r="DC535" s="71"/>
      <c r="DD535" s="71"/>
      <c r="DE535" s="71"/>
      <c r="DF535" s="71"/>
      <c r="DG535" s="71"/>
      <c r="DH535" s="71"/>
      <c r="DI535" s="71"/>
      <c r="DJ535" s="71"/>
      <c r="DK535" s="71"/>
      <c r="DL535" s="71"/>
      <c r="DM535" s="71"/>
      <c r="DN535" s="71"/>
      <c r="DO535" s="71"/>
      <c r="DP535" s="71"/>
      <c r="DQ535" s="71"/>
      <c r="DR535" s="71"/>
      <c r="DS535" s="71"/>
      <c r="DT535" s="71"/>
      <c r="DU535" s="71"/>
      <c r="DV535" s="71"/>
      <c r="DW535" s="71"/>
      <c r="DX535" s="71"/>
      <c r="DY535" s="71"/>
      <c r="DZ535" s="71"/>
      <c r="EA535" s="71"/>
      <c r="EB535" s="71"/>
      <c r="EC535" s="71"/>
      <c r="ED535" s="71"/>
      <c r="EE535" s="71"/>
      <c r="EF535" s="71"/>
      <c r="EG535" s="71"/>
      <c r="EH535" s="71"/>
      <c r="EI535" s="71"/>
      <c r="EJ535" s="71"/>
      <c r="EK535" s="71"/>
      <c r="EL535" s="71"/>
      <c r="EM535" s="71"/>
      <c r="EN535" s="71"/>
    </row>
    <row r="536" spans="13:144" s="67" customFormat="1" ht="14.25" customHeight="1" x14ac:dyDescent="0.2">
      <c r="M536" s="66"/>
      <c r="N536" s="66"/>
      <c r="AD536" s="68"/>
      <c r="AE536" s="68"/>
      <c r="AF536" s="66"/>
      <c r="AG536" s="66"/>
      <c r="AO536" s="171"/>
      <c r="AP536" s="171"/>
      <c r="AQ536" s="171"/>
      <c r="AR536" s="69"/>
      <c r="AS536" s="70"/>
      <c r="AT536" s="70"/>
      <c r="AU536" s="70"/>
      <c r="AV536" s="70"/>
      <c r="AW536" s="70"/>
      <c r="AX536" s="70"/>
      <c r="AY536" s="70"/>
      <c r="AZ536" s="70"/>
      <c r="BA536" s="70"/>
      <c r="BD536" s="94"/>
      <c r="BE536" s="94"/>
      <c r="BF536" s="95"/>
      <c r="BG536" s="7"/>
      <c r="BH536" s="1"/>
      <c r="BI536" s="1"/>
      <c r="BJ536" s="7"/>
      <c r="BK536" s="7"/>
      <c r="CB536" s="66"/>
      <c r="CC536" s="71"/>
      <c r="CD536" s="71"/>
      <c r="CE536" s="71"/>
      <c r="CF536" s="71"/>
      <c r="CG536" s="71"/>
      <c r="CH536" s="71"/>
      <c r="CI536" s="71"/>
      <c r="CJ536" s="71"/>
      <c r="CK536" s="71"/>
      <c r="CL536" s="71"/>
      <c r="CM536" s="71"/>
      <c r="CN536" s="71"/>
      <c r="CO536" s="71"/>
      <c r="CP536" s="71"/>
      <c r="CQ536" s="71"/>
      <c r="CR536" s="71"/>
      <c r="CS536" s="71"/>
      <c r="CT536" s="71"/>
      <c r="CU536" s="71"/>
      <c r="CV536" s="71"/>
      <c r="CW536" s="71"/>
      <c r="CX536" s="71"/>
      <c r="CY536" s="71"/>
      <c r="CZ536" s="71"/>
      <c r="DA536" s="71"/>
      <c r="DB536" s="71"/>
      <c r="DC536" s="71"/>
      <c r="DD536" s="71"/>
      <c r="DE536" s="71"/>
      <c r="DF536" s="71"/>
      <c r="DG536" s="71"/>
      <c r="DH536" s="71"/>
      <c r="DI536" s="71"/>
      <c r="DJ536" s="71"/>
      <c r="DK536" s="71"/>
      <c r="DL536" s="71"/>
      <c r="DM536" s="71"/>
      <c r="DN536" s="71"/>
      <c r="DO536" s="71"/>
      <c r="DP536" s="71"/>
      <c r="DQ536" s="71"/>
      <c r="DR536" s="71"/>
      <c r="DS536" s="71"/>
      <c r="DT536" s="71"/>
      <c r="DU536" s="71"/>
      <c r="DV536" s="71"/>
      <c r="DW536" s="71"/>
      <c r="DX536" s="71"/>
      <c r="DY536" s="71"/>
      <c r="DZ536" s="71"/>
      <c r="EA536" s="71"/>
      <c r="EB536" s="71"/>
      <c r="EC536" s="71"/>
      <c r="ED536" s="71"/>
      <c r="EE536" s="71"/>
      <c r="EF536" s="71"/>
      <c r="EG536" s="71"/>
      <c r="EH536" s="71"/>
      <c r="EI536" s="71"/>
      <c r="EJ536" s="71"/>
      <c r="EK536" s="71"/>
      <c r="EL536" s="71"/>
      <c r="EM536" s="71"/>
      <c r="EN536" s="71"/>
    </row>
    <row r="537" spans="13:144" s="67" customFormat="1" ht="14.25" customHeight="1" x14ac:dyDescent="0.2">
      <c r="M537" s="66"/>
      <c r="N537" s="66"/>
      <c r="AD537" s="68"/>
      <c r="AE537" s="68"/>
      <c r="AF537" s="66"/>
      <c r="AG537" s="66"/>
      <c r="AO537" s="171"/>
      <c r="AP537" s="171"/>
      <c r="AQ537" s="171"/>
      <c r="AR537" s="69"/>
      <c r="AS537" s="70"/>
      <c r="AT537" s="70"/>
      <c r="AU537" s="70"/>
      <c r="AV537" s="70"/>
      <c r="AW537" s="70"/>
      <c r="AX537" s="70"/>
      <c r="AY537" s="70"/>
      <c r="AZ537" s="70"/>
      <c r="BA537" s="70"/>
      <c r="BD537" s="94"/>
      <c r="BE537" s="94"/>
      <c r="BF537" s="95"/>
      <c r="BG537" s="7"/>
      <c r="BH537" s="1"/>
      <c r="BI537" s="1"/>
      <c r="BJ537" s="7"/>
      <c r="BK537" s="7"/>
      <c r="CB537" s="66"/>
      <c r="CC537" s="71"/>
      <c r="CD537" s="71"/>
      <c r="CE537" s="71"/>
      <c r="CF537" s="71"/>
      <c r="CG537" s="71"/>
      <c r="CH537" s="71"/>
      <c r="CI537" s="71"/>
      <c r="CJ537" s="71"/>
      <c r="CK537" s="71"/>
      <c r="CL537" s="71"/>
      <c r="CM537" s="71"/>
      <c r="CN537" s="71"/>
      <c r="CO537" s="71"/>
      <c r="CP537" s="71"/>
      <c r="CQ537" s="71"/>
      <c r="CR537" s="71"/>
      <c r="CS537" s="71"/>
      <c r="CT537" s="71"/>
      <c r="CU537" s="71"/>
      <c r="CV537" s="71"/>
      <c r="CW537" s="71"/>
      <c r="CX537" s="71"/>
      <c r="CY537" s="71"/>
      <c r="CZ537" s="71"/>
      <c r="DA537" s="71"/>
      <c r="DB537" s="71"/>
      <c r="DC537" s="71"/>
      <c r="DD537" s="71"/>
      <c r="DE537" s="71"/>
      <c r="DF537" s="71"/>
      <c r="DG537" s="71"/>
      <c r="DH537" s="71"/>
      <c r="DI537" s="71"/>
      <c r="DJ537" s="71"/>
      <c r="DK537" s="71"/>
      <c r="DL537" s="71"/>
      <c r="DM537" s="71"/>
      <c r="DN537" s="71"/>
      <c r="DO537" s="71"/>
      <c r="DP537" s="71"/>
      <c r="DQ537" s="71"/>
      <c r="DR537" s="71"/>
      <c r="DS537" s="71"/>
      <c r="DT537" s="71"/>
      <c r="DU537" s="71"/>
      <c r="DV537" s="71"/>
      <c r="DW537" s="71"/>
      <c r="DX537" s="71"/>
      <c r="DY537" s="71"/>
      <c r="DZ537" s="71"/>
      <c r="EA537" s="71"/>
      <c r="EB537" s="71"/>
      <c r="EC537" s="71"/>
      <c r="ED537" s="71"/>
      <c r="EE537" s="71"/>
      <c r="EF537" s="71"/>
      <c r="EG537" s="71"/>
      <c r="EH537" s="71"/>
      <c r="EI537" s="71"/>
      <c r="EJ537" s="71"/>
      <c r="EK537" s="71"/>
      <c r="EL537" s="71"/>
      <c r="EM537" s="71"/>
      <c r="EN537" s="71"/>
    </row>
    <row r="538" spans="13:144" s="67" customFormat="1" ht="14.25" customHeight="1" x14ac:dyDescent="0.2">
      <c r="M538" s="66"/>
      <c r="N538" s="66"/>
      <c r="AD538" s="68"/>
      <c r="AE538" s="68"/>
      <c r="AF538" s="66"/>
      <c r="AG538" s="66"/>
      <c r="AO538" s="171"/>
      <c r="AP538" s="171"/>
      <c r="AQ538" s="171"/>
      <c r="AR538" s="119"/>
      <c r="AS538" s="120"/>
      <c r="AT538" s="120"/>
      <c r="AU538" s="120"/>
      <c r="AV538" s="120"/>
      <c r="AW538" s="120"/>
      <c r="AX538" s="120"/>
      <c r="AY538" s="120"/>
      <c r="AZ538" s="120"/>
      <c r="BA538" s="120"/>
      <c r="BD538" s="94"/>
      <c r="BE538" s="94"/>
      <c r="BF538" s="95"/>
      <c r="BG538" s="7"/>
      <c r="BH538" s="1"/>
      <c r="BI538" s="1"/>
      <c r="BJ538" s="7"/>
      <c r="BK538" s="7"/>
      <c r="CB538" s="66"/>
      <c r="CC538" s="71"/>
      <c r="CD538" s="71"/>
      <c r="CE538" s="71"/>
      <c r="CF538" s="71"/>
      <c r="CG538" s="71"/>
      <c r="CH538" s="71"/>
      <c r="CI538" s="71"/>
      <c r="CJ538" s="71"/>
      <c r="CK538" s="71"/>
      <c r="CL538" s="71"/>
      <c r="CM538" s="71"/>
      <c r="CN538" s="71"/>
      <c r="CO538" s="71"/>
      <c r="CP538" s="71"/>
      <c r="CQ538" s="71"/>
      <c r="CR538" s="71"/>
      <c r="CS538" s="71"/>
      <c r="CT538" s="71"/>
      <c r="CU538" s="71"/>
      <c r="CV538" s="71"/>
      <c r="CW538" s="71"/>
      <c r="CX538" s="71"/>
      <c r="CY538" s="71"/>
      <c r="CZ538" s="71"/>
      <c r="DA538" s="71"/>
      <c r="DB538" s="71"/>
      <c r="DC538" s="71"/>
      <c r="DD538" s="71"/>
      <c r="DE538" s="71"/>
      <c r="DF538" s="71"/>
      <c r="DG538" s="71"/>
      <c r="DH538" s="71"/>
      <c r="DI538" s="71"/>
      <c r="DJ538" s="71"/>
      <c r="DK538" s="71"/>
      <c r="DL538" s="71"/>
      <c r="DM538" s="71"/>
      <c r="DN538" s="71"/>
      <c r="DO538" s="71"/>
      <c r="DP538" s="71"/>
      <c r="DQ538" s="71"/>
      <c r="DR538" s="71"/>
      <c r="DS538" s="71"/>
      <c r="DT538" s="71"/>
      <c r="DU538" s="71"/>
      <c r="DV538" s="71"/>
      <c r="DW538" s="71"/>
      <c r="DX538" s="71"/>
      <c r="DY538" s="71"/>
      <c r="DZ538" s="71"/>
      <c r="EA538" s="71"/>
      <c r="EB538" s="71"/>
      <c r="EC538" s="71"/>
      <c r="ED538" s="71"/>
      <c r="EE538" s="71"/>
      <c r="EF538" s="71"/>
      <c r="EG538" s="71"/>
      <c r="EH538" s="71"/>
      <c r="EI538" s="71"/>
      <c r="EJ538" s="71"/>
      <c r="EK538" s="71"/>
      <c r="EL538" s="71"/>
      <c r="EM538" s="71"/>
      <c r="EN538" s="71"/>
    </row>
    <row r="539" spans="13:144" s="67" customFormat="1" ht="14.25" customHeight="1" x14ac:dyDescent="0.2">
      <c r="M539" s="66"/>
      <c r="N539" s="66"/>
      <c r="AD539" s="68"/>
      <c r="AE539" s="68"/>
      <c r="AF539" s="66"/>
      <c r="AG539" s="66"/>
      <c r="AO539" s="171"/>
      <c r="AP539" s="171"/>
      <c r="AQ539" s="171"/>
      <c r="AR539" s="69"/>
      <c r="AS539" s="70"/>
      <c r="AT539" s="70"/>
      <c r="AU539" s="70"/>
      <c r="AV539" s="70"/>
      <c r="AW539" s="70"/>
      <c r="AX539" s="70"/>
      <c r="AY539" s="70"/>
      <c r="AZ539" s="70"/>
      <c r="BA539" s="70"/>
      <c r="BD539" s="94"/>
      <c r="BE539" s="94"/>
      <c r="BF539" s="95"/>
      <c r="BG539" s="7"/>
      <c r="BH539" s="1"/>
      <c r="BI539" s="1"/>
      <c r="BJ539" s="7"/>
      <c r="BK539" s="7"/>
      <c r="CB539" s="66"/>
      <c r="CC539" s="71"/>
      <c r="CD539" s="71"/>
      <c r="CE539" s="71"/>
      <c r="CF539" s="71"/>
      <c r="CG539" s="71"/>
      <c r="CH539" s="71"/>
      <c r="CI539" s="71"/>
      <c r="CJ539" s="71"/>
      <c r="CK539" s="71"/>
      <c r="CL539" s="71"/>
      <c r="CM539" s="71"/>
      <c r="CN539" s="71"/>
      <c r="CO539" s="71"/>
      <c r="CP539" s="71"/>
      <c r="CQ539" s="71"/>
      <c r="CR539" s="71"/>
      <c r="CS539" s="71"/>
      <c r="CT539" s="71"/>
      <c r="CU539" s="71"/>
      <c r="CV539" s="71"/>
      <c r="CW539" s="71"/>
      <c r="CX539" s="71"/>
      <c r="CY539" s="71"/>
      <c r="CZ539" s="71"/>
      <c r="DA539" s="71"/>
      <c r="DB539" s="71"/>
      <c r="DC539" s="71"/>
      <c r="DD539" s="71"/>
      <c r="DE539" s="71"/>
      <c r="DF539" s="71"/>
      <c r="DG539" s="71"/>
      <c r="DH539" s="71"/>
      <c r="DI539" s="71"/>
      <c r="DJ539" s="71"/>
      <c r="DK539" s="71"/>
      <c r="DL539" s="71"/>
      <c r="DM539" s="71"/>
      <c r="DN539" s="71"/>
      <c r="DO539" s="71"/>
      <c r="DP539" s="71"/>
      <c r="DQ539" s="71"/>
      <c r="DR539" s="71"/>
      <c r="DS539" s="71"/>
      <c r="DT539" s="71"/>
      <c r="DU539" s="71"/>
      <c r="DV539" s="71"/>
      <c r="DW539" s="71"/>
      <c r="DX539" s="71"/>
      <c r="DY539" s="71"/>
      <c r="DZ539" s="71"/>
      <c r="EA539" s="71"/>
      <c r="EB539" s="71"/>
      <c r="EC539" s="71"/>
      <c r="ED539" s="71"/>
      <c r="EE539" s="71"/>
      <c r="EF539" s="71"/>
      <c r="EG539" s="71"/>
      <c r="EH539" s="71"/>
      <c r="EI539" s="71"/>
      <c r="EJ539" s="71"/>
      <c r="EK539" s="71"/>
      <c r="EL539" s="71"/>
      <c r="EM539" s="71"/>
      <c r="EN539" s="71"/>
    </row>
    <row r="540" spans="13:144" s="67" customFormat="1" ht="14.25" customHeight="1" x14ac:dyDescent="0.2">
      <c r="M540" s="66"/>
      <c r="N540" s="66"/>
      <c r="AD540" s="68"/>
      <c r="AE540" s="68"/>
      <c r="AF540" s="66"/>
      <c r="AG540" s="66"/>
      <c r="AO540" s="171"/>
      <c r="AP540" s="171"/>
      <c r="AQ540" s="171"/>
      <c r="AR540" s="69"/>
      <c r="AS540" s="70"/>
      <c r="AT540" s="70"/>
      <c r="AU540" s="70"/>
      <c r="AV540" s="70"/>
      <c r="AW540" s="70"/>
      <c r="AX540" s="70"/>
      <c r="AY540" s="70"/>
      <c r="AZ540" s="70"/>
      <c r="BA540" s="70"/>
      <c r="BD540" s="94"/>
      <c r="BE540" s="94"/>
      <c r="BF540" s="95"/>
      <c r="BG540" s="7"/>
      <c r="BH540" s="1"/>
      <c r="BI540" s="1"/>
      <c r="BJ540" s="7"/>
      <c r="BK540" s="7"/>
      <c r="CB540" s="66"/>
      <c r="CC540" s="71"/>
      <c r="CD540" s="71"/>
      <c r="CE540" s="71"/>
      <c r="CF540" s="71"/>
      <c r="CG540" s="71"/>
      <c r="CH540" s="71"/>
      <c r="CI540" s="71"/>
      <c r="CJ540" s="71"/>
      <c r="CK540" s="71"/>
      <c r="CL540" s="71"/>
      <c r="CM540" s="71"/>
      <c r="CN540" s="71"/>
      <c r="CO540" s="71"/>
      <c r="CP540" s="71"/>
      <c r="CQ540" s="71"/>
      <c r="CR540" s="71"/>
      <c r="CS540" s="71"/>
      <c r="CT540" s="71"/>
      <c r="CU540" s="71"/>
      <c r="CV540" s="71"/>
      <c r="CW540" s="71"/>
      <c r="CX540" s="71"/>
      <c r="CY540" s="71"/>
      <c r="CZ540" s="71"/>
      <c r="DA540" s="71"/>
      <c r="DB540" s="71"/>
      <c r="DC540" s="71"/>
      <c r="DD540" s="71"/>
      <c r="DE540" s="71"/>
      <c r="DF540" s="71"/>
      <c r="DG540" s="71"/>
      <c r="DH540" s="71"/>
      <c r="DI540" s="71"/>
      <c r="DJ540" s="71"/>
      <c r="DK540" s="71"/>
      <c r="DL540" s="71"/>
      <c r="DM540" s="71"/>
      <c r="DN540" s="71"/>
      <c r="DO540" s="71"/>
      <c r="DP540" s="71"/>
      <c r="DQ540" s="71"/>
      <c r="DR540" s="71"/>
      <c r="DS540" s="71"/>
      <c r="DT540" s="71"/>
      <c r="DU540" s="71"/>
      <c r="DV540" s="71"/>
      <c r="DW540" s="71"/>
      <c r="DX540" s="71"/>
      <c r="DY540" s="71"/>
      <c r="DZ540" s="71"/>
      <c r="EA540" s="71"/>
      <c r="EB540" s="71"/>
      <c r="EC540" s="71"/>
      <c r="ED540" s="71"/>
      <c r="EE540" s="71"/>
      <c r="EF540" s="71"/>
      <c r="EG540" s="71"/>
      <c r="EH540" s="71"/>
      <c r="EI540" s="71"/>
      <c r="EJ540" s="71"/>
      <c r="EK540" s="71"/>
      <c r="EL540" s="71"/>
      <c r="EM540" s="71"/>
      <c r="EN540" s="71"/>
    </row>
    <row r="541" spans="13:144" s="67" customFormat="1" ht="14.25" customHeight="1" x14ac:dyDescent="0.2">
      <c r="M541" s="66"/>
      <c r="N541" s="66"/>
      <c r="AD541" s="68"/>
      <c r="AE541" s="68"/>
      <c r="AF541" s="66"/>
      <c r="AG541" s="66"/>
      <c r="AO541" s="171"/>
      <c r="AP541" s="171"/>
      <c r="AQ541" s="171"/>
      <c r="AR541" s="69"/>
      <c r="AS541" s="70"/>
      <c r="AT541" s="70"/>
      <c r="AU541" s="70"/>
      <c r="AV541" s="70"/>
      <c r="AW541" s="70"/>
      <c r="AX541" s="70"/>
      <c r="AY541" s="70"/>
      <c r="AZ541" s="70"/>
      <c r="BA541" s="70"/>
      <c r="BD541" s="94"/>
      <c r="BE541" s="94"/>
      <c r="BF541" s="95"/>
      <c r="BG541" s="7"/>
      <c r="BH541" s="1"/>
      <c r="BI541" s="1"/>
      <c r="BJ541" s="7"/>
      <c r="BK541" s="7"/>
      <c r="CB541" s="66"/>
      <c r="CC541" s="71"/>
      <c r="CD541" s="71"/>
      <c r="CE541" s="71"/>
      <c r="CF541" s="71"/>
      <c r="CG541" s="71"/>
      <c r="CH541" s="71"/>
      <c r="CI541" s="71"/>
      <c r="CJ541" s="71"/>
      <c r="CK541" s="71"/>
      <c r="CL541" s="71"/>
      <c r="CM541" s="71"/>
      <c r="CN541" s="71"/>
      <c r="CO541" s="71"/>
      <c r="CP541" s="71"/>
      <c r="CQ541" s="71"/>
      <c r="CR541" s="71"/>
      <c r="CS541" s="71"/>
      <c r="CT541" s="71"/>
      <c r="CU541" s="71"/>
      <c r="CV541" s="71"/>
      <c r="CW541" s="71"/>
      <c r="CX541" s="71"/>
      <c r="CY541" s="71"/>
      <c r="CZ541" s="71"/>
      <c r="DA541" s="71"/>
      <c r="DB541" s="71"/>
      <c r="DC541" s="71"/>
      <c r="DD541" s="71"/>
      <c r="DE541" s="71"/>
      <c r="DF541" s="71"/>
      <c r="DG541" s="71"/>
      <c r="DH541" s="71"/>
      <c r="DI541" s="71"/>
      <c r="DJ541" s="71"/>
      <c r="DK541" s="71"/>
      <c r="DL541" s="71"/>
      <c r="DM541" s="71"/>
      <c r="DN541" s="71"/>
      <c r="DO541" s="71"/>
      <c r="DP541" s="71"/>
      <c r="DQ541" s="71"/>
      <c r="DR541" s="71"/>
      <c r="DS541" s="71"/>
      <c r="DT541" s="71"/>
      <c r="DU541" s="71"/>
      <c r="DV541" s="71"/>
      <c r="DW541" s="71"/>
      <c r="DX541" s="71"/>
      <c r="DY541" s="71"/>
      <c r="DZ541" s="71"/>
      <c r="EA541" s="71"/>
      <c r="EB541" s="71"/>
      <c r="EC541" s="71"/>
      <c r="ED541" s="71"/>
      <c r="EE541" s="71"/>
      <c r="EF541" s="71"/>
      <c r="EG541" s="71"/>
      <c r="EH541" s="71"/>
      <c r="EI541" s="71"/>
      <c r="EJ541" s="71"/>
      <c r="EK541" s="71"/>
      <c r="EL541" s="71"/>
      <c r="EM541" s="71"/>
      <c r="EN541" s="71"/>
    </row>
    <row r="542" spans="13:144" s="67" customFormat="1" ht="14.25" customHeight="1" x14ac:dyDescent="0.2">
      <c r="M542" s="66"/>
      <c r="N542" s="66"/>
      <c r="AD542" s="68"/>
      <c r="AE542" s="68"/>
      <c r="AF542" s="66"/>
      <c r="AG542" s="66"/>
      <c r="AO542" s="171"/>
      <c r="AP542" s="171"/>
      <c r="AQ542" s="171"/>
      <c r="AR542" s="69"/>
      <c r="AS542" s="70"/>
      <c r="AT542" s="70"/>
      <c r="AU542" s="70"/>
      <c r="AV542" s="70"/>
      <c r="AW542" s="70"/>
      <c r="AX542" s="70"/>
      <c r="AY542" s="70"/>
      <c r="AZ542" s="70"/>
      <c r="BA542" s="70"/>
      <c r="BD542" s="94"/>
      <c r="BE542" s="94"/>
      <c r="BF542" s="95"/>
      <c r="BG542" s="7"/>
      <c r="BH542" s="1"/>
      <c r="BI542" s="1"/>
      <c r="BJ542" s="7"/>
      <c r="BK542" s="7"/>
      <c r="CB542" s="66"/>
      <c r="CC542" s="71"/>
      <c r="CD542" s="71"/>
      <c r="CE542" s="71"/>
      <c r="CF542" s="71"/>
      <c r="CG542" s="71"/>
      <c r="CH542" s="71"/>
      <c r="CI542" s="71"/>
      <c r="CJ542" s="71"/>
      <c r="CK542" s="71"/>
      <c r="CL542" s="71"/>
      <c r="CM542" s="71"/>
      <c r="CN542" s="71"/>
      <c r="CO542" s="71"/>
      <c r="CP542" s="71"/>
      <c r="CQ542" s="71"/>
      <c r="CR542" s="71"/>
      <c r="CS542" s="71"/>
      <c r="CT542" s="71"/>
      <c r="CU542" s="71"/>
      <c r="CV542" s="71"/>
      <c r="CW542" s="71"/>
      <c r="CX542" s="71"/>
      <c r="CY542" s="71"/>
      <c r="CZ542" s="71"/>
      <c r="DA542" s="71"/>
      <c r="DB542" s="71"/>
      <c r="DC542" s="71"/>
      <c r="DD542" s="71"/>
      <c r="DE542" s="71"/>
      <c r="DF542" s="71"/>
      <c r="DG542" s="71"/>
      <c r="DH542" s="71"/>
      <c r="DI542" s="71"/>
      <c r="DJ542" s="71"/>
      <c r="DK542" s="71"/>
      <c r="DL542" s="71"/>
      <c r="DM542" s="71"/>
      <c r="DN542" s="71"/>
      <c r="DO542" s="71"/>
      <c r="DP542" s="71"/>
      <c r="DQ542" s="71"/>
      <c r="DR542" s="71"/>
      <c r="DS542" s="71"/>
      <c r="DT542" s="71"/>
      <c r="DU542" s="71"/>
      <c r="DV542" s="71"/>
      <c r="DW542" s="71"/>
      <c r="DX542" s="71"/>
      <c r="DY542" s="71"/>
      <c r="DZ542" s="71"/>
      <c r="EA542" s="71"/>
      <c r="EB542" s="71"/>
      <c r="EC542" s="71"/>
      <c r="ED542" s="71"/>
      <c r="EE542" s="71"/>
      <c r="EF542" s="71"/>
      <c r="EG542" s="71"/>
      <c r="EH542" s="71"/>
      <c r="EI542" s="71"/>
      <c r="EJ542" s="71"/>
      <c r="EK542" s="71"/>
      <c r="EL542" s="71"/>
      <c r="EM542" s="71"/>
      <c r="EN542" s="71"/>
    </row>
    <row r="543" spans="13:144" s="67" customFormat="1" ht="14.25" customHeight="1" x14ac:dyDescent="0.2">
      <c r="M543" s="66"/>
      <c r="N543" s="66"/>
      <c r="AD543" s="68"/>
      <c r="AE543" s="68"/>
      <c r="AF543" s="66"/>
      <c r="AG543" s="66"/>
      <c r="AO543" s="171"/>
      <c r="AP543" s="171"/>
      <c r="AQ543" s="171"/>
      <c r="AR543" s="69"/>
      <c r="AS543" s="70"/>
      <c r="AT543" s="70"/>
      <c r="AU543" s="70"/>
      <c r="AV543" s="70"/>
      <c r="AW543" s="70"/>
      <c r="AX543" s="70"/>
      <c r="AY543" s="70"/>
      <c r="AZ543" s="70"/>
      <c r="BA543" s="70"/>
      <c r="BD543" s="94"/>
      <c r="BE543" s="94"/>
      <c r="BF543" s="95"/>
      <c r="BG543" s="7"/>
      <c r="BH543" s="1"/>
      <c r="BI543" s="1"/>
      <c r="BJ543" s="7"/>
      <c r="BK543" s="7"/>
      <c r="CB543" s="66"/>
      <c r="CC543" s="71"/>
      <c r="CD543" s="71"/>
      <c r="CE543" s="71"/>
      <c r="CF543" s="71"/>
      <c r="CG543" s="71"/>
      <c r="CH543" s="71"/>
      <c r="CI543" s="71"/>
      <c r="CJ543" s="71"/>
      <c r="CK543" s="71"/>
      <c r="CL543" s="71"/>
      <c r="CM543" s="71"/>
      <c r="CN543" s="71"/>
      <c r="CO543" s="71"/>
      <c r="CP543" s="71"/>
      <c r="CQ543" s="71"/>
      <c r="CR543" s="71"/>
      <c r="CS543" s="71"/>
      <c r="CT543" s="71"/>
      <c r="CU543" s="71"/>
      <c r="CV543" s="71"/>
      <c r="CW543" s="71"/>
      <c r="CX543" s="71"/>
      <c r="CY543" s="71"/>
      <c r="CZ543" s="71"/>
      <c r="DA543" s="71"/>
      <c r="DB543" s="71"/>
      <c r="DC543" s="71"/>
      <c r="DD543" s="71"/>
      <c r="DE543" s="71"/>
      <c r="DF543" s="71"/>
      <c r="DG543" s="71"/>
      <c r="DH543" s="71"/>
      <c r="DI543" s="71"/>
      <c r="DJ543" s="71"/>
      <c r="DK543" s="71"/>
      <c r="DL543" s="71"/>
      <c r="DM543" s="71"/>
      <c r="DN543" s="71"/>
      <c r="DO543" s="71"/>
      <c r="DP543" s="71"/>
      <c r="DQ543" s="71"/>
      <c r="DR543" s="71"/>
      <c r="DS543" s="71"/>
      <c r="DT543" s="71"/>
      <c r="DU543" s="71"/>
      <c r="DV543" s="71"/>
      <c r="DW543" s="71"/>
      <c r="DX543" s="71"/>
      <c r="DY543" s="71"/>
      <c r="DZ543" s="71"/>
      <c r="EA543" s="71"/>
      <c r="EB543" s="71"/>
      <c r="EC543" s="71"/>
      <c r="ED543" s="71"/>
      <c r="EE543" s="71"/>
      <c r="EF543" s="71"/>
      <c r="EG543" s="71"/>
      <c r="EH543" s="71"/>
      <c r="EI543" s="71"/>
      <c r="EJ543" s="71"/>
      <c r="EK543" s="71"/>
      <c r="EL543" s="71"/>
      <c r="EM543" s="71"/>
      <c r="EN543" s="71"/>
    </row>
    <row r="544" spans="13:144" s="67" customFormat="1" ht="14.25" customHeight="1" x14ac:dyDescent="0.2">
      <c r="M544" s="66"/>
      <c r="N544" s="66"/>
      <c r="AD544" s="68"/>
      <c r="AE544" s="68"/>
      <c r="AF544" s="66"/>
      <c r="AG544" s="66"/>
      <c r="AO544" s="171"/>
      <c r="AP544" s="171"/>
      <c r="AQ544" s="171"/>
      <c r="AR544" s="69"/>
      <c r="AS544" s="70"/>
      <c r="AT544" s="70"/>
      <c r="AU544" s="70"/>
      <c r="AV544" s="70"/>
      <c r="AW544" s="70"/>
      <c r="AX544" s="70"/>
      <c r="AY544" s="70"/>
      <c r="AZ544" s="70"/>
      <c r="BA544" s="70"/>
      <c r="BD544" s="94"/>
      <c r="BE544" s="94"/>
      <c r="BF544" s="95"/>
      <c r="BG544" s="7"/>
      <c r="BH544" s="1"/>
      <c r="BI544" s="1"/>
      <c r="BJ544" s="7"/>
      <c r="BK544" s="7"/>
      <c r="CB544" s="66"/>
      <c r="CC544" s="71"/>
      <c r="CD544" s="71"/>
      <c r="CE544" s="71"/>
      <c r="CF544" s="71"/>
      <c r="CG544" s="71"/>
      <c r="CH544" s="71"/>
      <c r="CI544" s="71"/>
      <c r="CJ544" s="71"/>
      <c r="CK544" s="71"/>
      <c r="CL544" s="71"/>
      <c r="CM544" s="71"/>
      <c r="CN544" s="71"/>
      <c r="CO544" s="71"/>
      <c r="CP544" s="71"/>
      <c r="CQ544" s="71"/>
      <c r="CR544" s="71"/>
      <c r="CS544" s="71"/>
      <c r="CT544" s="71"/>
      <c r="CU544" s="71"/>
      <c r="CV544" s="71"/>
      <c r="CW544" s="71"/>
      <c r="CX544" s="71"/>
      <c r="CY544" s="71"/>
      <c r="CZ544" s="71"/>
      <c r="DA544" s="71"/>
      <c r="DB544" s="71"/>
      <c r="DC544" s="71"/>
      <c r="DD544" s="71"/>
      <c r="DE544" s="71"/>
      <c r="DF544" s="71"/>
      <c r="DG544" s="71"/>
      <c r="DH544" s="71"/>
      <c r="DI544" s="71"/>
      <c r="DJ544" s="71"/>
      <c r="DK544" s="71"/>
      <c r="DL544" s="71"/>
      <c r="DM544" s="71"/>
      <c r="DN544" s="71"/>
      <c r="DO544" s="71"/>
      <c r="DP544" s="71"/>
      <c r="DQ544" s="71"/>
      <c r="DR544" s="71"/>
      <c r="DS544" s="71"/>
      <c r="DT544" s="71"/>
      <c r="DU544" s="71"/>
      <c r="DV544" s="71"/>
      <c r="DW544" s="71"/>
      <c r="DX544" s="71"/>
      <c r="DY544" s="71"/>
      <c r="DZ544" s="71"/>
      <c r="EA544" s="71"/>
      <c r="EB544" s="71"/>
      <c r="EC544" s="71"/>
      <c r="ED544" s="71"/>
      <c r="EE544" s="71"/>
      <c r="EF544" s="71"/>
      <c r="EG544" s="71"/>
      <c r="EH544" s="71"/>
      <c r="EI544" s="71"/>
      <c r="EJ544" s="71"/>
      <c r="EK544" s="71"/>
      <c r="EL544" s="71"/>
      <c r="EM544" s="71"/>
      <c r="EN544" s="71"/>
    </row>
    <row r="545" spans="13:144" s="67" customFormat="1" ht="14.25" customHeight="1" x14ac:dyDescent="0.2">
      <c r="M545" s="66"/>
      <c r="N545" s="66"/>
      <c r="AD545" s="68"/>
      <c r="AE545" s="68"/>
      <c r="AF545" s="66"/>
      <c r="AG545" s="66"/>
      <c r="AO545" s="171"/>
      <c r="AP545" s="171"/>
      <c r="AQ545" s="171"/>
      <c r="AR545" s="69"/>
      <c r="AS545" s="70"/>
      <c r="AT545" s="70"/>
      <c r="AU545" s="70"/>
      <c r="AV545" s="70"/>
      <c r="AW545" s="70"/>
      <c r="AX545" s="70"/>
      <c r="AY545" s="70"/>
      <c r="AZ545" s="70"/>
      <c r="BA545" s="70"/>
      <c r="BD545" s="94"/>
      <c r="BE545" s="94"/>
      <c r="BF545" s="95"/>
      <c r="BG545" s="7"/>
      <c r="BH545" s="1"/>
      <c r="BI545" s="1"/>
      <c r="BJ545" s="7"/>
      <c r="BK545" s="7"/>
      <c r="CB545" s="66"/>
      <c r="CC545" s="71"/>
      <c r="CD545" s="71"/>
      <c r="CE545" s="71"/>
      <c r="CF545" s="71"/>
      <c r="CG545" s="71"/>
      <c r="CH545" s="71"/>
      <c r="CI545" s="71"/>
      <c r="CJ545" s="71"/>
      <c r="CK545" s="71"/>
      <c r="CL545" s="71"/>
      <c r="CM545" s="71"/>
      <c r="CN545" s="71"/>
      <c r="CO545" s="71"/>
      <c r="CP545" s="71"/>
      <c r="CQ545" s="71"/>
      <c r="CR545" s="71"/>
      <c r="CS545" s="71"/>
      <c r="CT545" s="71"/>
      <c r="CU545" s="71"/>
      <c r="CV545" s="71"/>
      <c r="CW545" s="71"/>
      <c r="CX545" s="71"/>
      <c r="CY545" s="71"/>
      <c r="CZ545" s="71"/>
      <c r="DA545" s="71"/>
      <c r="DB545" s="71"/>
      <c r="DC545" s="71"/>
      <c r="DD545" s="71"/>
      <c r="DE545" s="71"/>
      <c r="DF545" s="71"/>
      <c r="DG545" s="71"/>
      <c r="DH545" s="71"/>
      <c r="DI545" s="71"/>
      <c r="DJ545" s="71"/>
      <c r="DK545" s="71"/>
      <c r="DL545" s="71"/>
      <c r="DM545" s="71"/>
      <c r="DN545" s="71"/>
      <c r="DO545" s="71"/>
      <c r="DP545" s="71"/>
      <c r="DQ545" s="71"/>
      <c r="DR545" s="71"/>
      <c r="DS545" s="71"/>
      <c r="DT545" s="71"/>
      <c r="DU545" s="71"/>
      <c r="DV545" s="71"/>
      <c r="DW545" s="71"/>
      <c r="DX545" s="71"/>
      <c r="DY545" s="71"/>
      <c r="DZ545" s="71"/>
      <c r="EA545" s="71"/>
      <c r="EB545" s="71"/>
      <c r="EC545" s="71"/>
      <c r="ED545" s="71"/>
      <c r="EE545" s="71"/>
      <c r="EF545" s="71"/>
      <c r="EG545" s="71"/>
      <c r="EH545" s="71"/>
      <c r="EI545" s="71"/>
      <c r="EJ545" s="71"/>
      <c r="EK545" s="71"/>
      <c r="EL545" s="71"/>
      <c r="EM545" s="71"/>
      <c r="EN545" s="71"/>
    </row>
    <row r="546" spans="13:144" s="67" customFormat="1" ht="14.25" customHeight="1" x14ac:dyDescent="0.2">
      <c r="M546" s="66"/>
      <c r="N546" s="66"/>
      <c r="AD546" s="68"/>
      <c r="AE546" s="68"/>
      <c r="AF546" s="66"/>
      <c r="AG546" s="66"/>
      <c r="AO546" s="171"/>
      <c r="AP546" s="171"/>
      <c r="AQ546" s="171"/>
      <c r="AR546" s="69"/>
      <c r="AS546" s="70"/>
      <c r="AT546" s="70"/>
      <c r="AU546" s="70"/>
      <c r="AV546" s="70"/>
      <c r="AW546" s="70"/>
      <c r="AX546" s="70"/>
      <c r="AY546" s="70"/>
      <c r="AZ546" s="70"/>
      <c r="BA546" s="70"/>
      <c r="BD546" s="94"/>
      <c r="BE546" s="94"/>
      <c r="BF546" s="95"/>
      <c r="BG546" s="7"/>
      <c r="BH546" s="1"/>
      <c r="BI546" s="1"/>
      <c r="BJ546" s="7"/>
      <c r="BK546" s="7"/>
      <c r="CB546" s="66"/>
      <c r="CC546" s="71"/>
      <c r="CD546" s="71"/>
      <c r="CE546" s="71"/>
      <c r="CF546" s="71"/>
      <c r="CG546" s="71"/>
      <c r="CH546" s="71"/>
      <c r="CI546" s="71"/>
      <c r="CJ546" s="71"/>
      <c r="CK546" s="71"/>
      <c r="CL546" s="71"/>
      <c r="CM546" s="71"/>
      <c r="CN546" s="71"/>
      <c r="CO546" s="71"/>
      <c r="CP546" s="71"/>
      <c r="CQ546" s="71"/>
      <c r="CR546" s="71"/>
      <c r="CS546" s="71"/>
      <c r="CT546" s="71"/>
      <c r="CU546" s="71"/>
      <c r="CV546" s="71"/>
      <c r="CW546" s="71"/>
      <c r="CX546" s="71"/>
      <c r="CY546" s="71"/>
      <c r="CZ546" s="71"/>
      <c r="DA546" s="71"/>
      <c r="DB546" s="71"/>
      <c r="DC546" s="71"/>
      <c r="DD546" s="71"/>
      <c r="DE546" s="71"/>
      <c r="DF546" s="71"/>
      <c r="DG546" s="71"/>
      <c r="DH546" s="71"/>
      <c r="DI546" s="71"/>
      <c r="DJ546" s="71"/>
      <c r="DK546" s="71"/>
      <c r="DL546" s="71"/>
      <c r="DM546" s="71"/>
      <c r="DN546" s="71"/>
      <c r="DO546" s="71"/>
      <c r="DP546" s="71"/>
      <c r="DQ546" s="71"/>
      <c r="DR546" s="71"/>
      <c r="DS546" s="71"/>
      <c r="DT546" s="71"/>
      <c r="DU546" s="71"/>
      <c r="DV546" s="71"/>
      <c r="DW546" s="71"/>
      <c r="DX546" s="71"/>
      <c r="DY546" s="71"/>
      <c r="DZ546" s="71"/>
      <c r="EA546" s="71"/>
      <c r="EB546" s="71"/>
      <c r="EC546" s="71"/>
      <c r="ED546" s="71"/>
      <c r="EE546" s="71"/>
      <c r="EF546" s="71"/>
      <c r="EG546" s="71"/>
      <c r="EH546" s="71"/>
      <c r="EI546" s="71"/>
      <c r="EJ546" s="71"/>
      <c r="EK546" s="71"/>
      <c r="EL546" s="71"/>
      <c r="EM546" s="71"/>
      <c r="EN546" s="71"/>
    </row>
    <row r="547" spans="13:144" s="67" customFormat="1" ht="14.25" customHeight="1" x14ac:dyDescent="0.2">
      <c r="M547" s="66"/>
      <c r="N547" s="66"/>
      <c r="AD547" s="68"/>
      <c r="AE547" s="68"/>
      <c r="AF547" s="66"/>
      <c r="AG547" s="66"/>
      <c r="AO547" s="171"/>
      <c r="AP547" s="171"/>
      <c r="AQ547" s="171"/>
      <c r="AR547" s="69"/>
      <c r="AS547" s="70"/>
      <c r="AT547" s="70"/>
      <c r="AU547" s="70"/>
      <c r="AV547" s="70"/>
      <c r="AW547" s="70"/>
      <c r="AX547" s="70"/>
      <c r="AY547" s="70"/>
      <c r="AZ547" s="70"/>
      <c r="BA547" s="70"/>
      <c r="BD547" s="94"/>
      <c r="BE547" s="94"/>
      <c r="BF547" s="95"/>
      <c r="BG547" s="7"/>
      <c r="BH547" s="1"/>
      <c r="BI547" s="1"/>
      <c r="BJ547" s="7"/>
      <c r="BK547" s="7"/>
      <c r="CB547" s="66"/>
      <c r="CC547" s="71"/>
      <c r="CD547" s="71"/>
      <c r="CE547" s="71"/>
      <c r="CF547" s="71"/>
      <c r="CG547" s="71"/>
      <c r="CH547" s="71"/>
      <c r="CI547" s="71"/>
      <c r="CJ547" s="71"/>
      <c r="CK547" s="71"/>
      <c r="CL547" s="71"/>
      <c r="CM547" s="71"/>
      <c r="CN547" s="71"/>
      <c r="CO547" s="71"/>
      <c r="CP547" s="71"/>
      <c r="CQ547" s="71"/>
      <c r="CR547" s="71"/>
      <c r="CS547" s="71"/>
      <c r="CT547" s="71"/>
      <c r="CU547" s="71"/>
      <c r="CV547" s="71"/>
      <c r="CW547" s="71"/>
      <c r="CX547" s="71"/>
      <c r="CY547" s="71"/>
      <c r="CZ547" s="71"/>
      <c r="DA547" s="71"/>
      <c r="DB547" s="71"/>
      <c r="DC547" s="71"/>
      <c r="DD547" s="71"/>
      <c r="DE547" s="71"/>
      <c r="DF547" s="71"/>
      <c r="DG547" s="71"/>
      <c r="DH547" s="71"/>
      <c r="DI547" s="71"/>
      <c r="DJ547" s="71"/>
      <c r="DK547" s="71"/>
      <c r="DL547" s="71"/>
      <c r="DM547" s="71"/>
      <c r="DN547" s="71"/>
      <c r="DO547" s="71"/>
      <c r="DP547" s="71"/>
      <c r="DQ547" s="71"/>
      <c r="DR547" s="71"/>
      <c r="DS547" s="71"/>
      <c r="DT547" s="71"/>
      <c r="DU547" s="71"/>
      <c r="DV547" s="71"/>
      <c r="DW547" s="71"/>
      <c r="DX547" s="71"/>
      <c r="DY547" s="71"/>
      <c r="DZ547" s="71"/>
      <c r="EA547" s="71"/>
      <c r="EB547" s="71"/>
      <c r="EC547" s="71"/>
      <c r="ED547" s="71"/>
      <c r="EE547" s="71"/>
      <c r="EF547" s="71"/>
      <c r="EG547" s="71"/>
      <c r="EH547" s="71"/>
      <c r="EI547" s="71"/>
      <c r="EJ547" s="71"/>
      <c r="EK547" s="71"/>
      <c r="EL547" s="71"/>
      <c r="EM547" s="71"/>
      <c r="EN547" s="71"/>
    </row>
    <row r="548" spans="13:144" s="67" customFormat="1" ht="14.25" customHeight="1" x14ac:dyDescent="0.2">
      <c r="M548" s="66"/>
      <c r="N548" s="66"/>
      <c r="AD548" s="68"/>
      <c r="AE548" s="68"/>
      <c r="AF548" s="66"/>
      <c r="AG548" s="66"/>
      <c r="AO548" s="171"/>
      <c r="AP548" s="171"/>
      <c r="AQ548" s="171"/>
      <c r="AR548" s="69"/>
      <c r="AS548" s="70"/>
      <c r="AT548" s="70"/>
      <c r="AU548" s="70"/>
      <c r="AV548" s="70"/>
      <c r="AW548" s="70"/>
      <c r="AX548" s="70"/>
      <c r="AY548" s="70"/>
      <c r="AZ548" s="70"/>
      <c r="BA548" s="70"/>
      <c r="BD548" s="94"/>
      <c r="BE548" s="94"/>
      <c r="BF548" s="95"/>
      <c r="BG548" s="7"/>
      <c r="BH548" s="1"/>
      <c r="BI548" s="1"/>
      <c r="BJ548" s="7"/>
      <c r="BK548" s="7"/>
      <c r="CB548" s="66"/>
      <c r="CC548" s="71"/>
      <c r="CD548" s="71"/>
      <c r="CE548" s="71"/>
      <c r="CF548" s="71"/>
      <c r="CG548" s="71"/>
      <c r="CH548" s="71"/>
      <c r="CI548" s="71"/>
      <c r="CJ548" s="71"/>
      <c r="CK548" s="71"/>
      <c r="CL548" s="71"/>
      <c r="CM548" s="71"/>
      <c r="CN548" s="71"/>
      <c r="CO548" s="71"/>
      <c r="CP548" s="71"/>
      <c r="CQ548" s="71"/>
      <c r="CR548" s="71"/>
      <c r="CS548" s="71"/>
      <c r="CT548" s="71"/>
      <c r="CU548" s="71"/>
      <c r="CV548" s="71"/>
      <c r="CW548" s="71"/>
      <c r="CX548" s="71"/>
      <c r="CY548" s="71"/>
      <c r="CZ548" s="71"/>
      <c r="DA548" s="71"/>
      <c r="DB548" s="71"/>
      <c r="DC548" s="71"/>
      <c r="DD548" s="71"/>
      <c r="DE548" s="71"/>
      <c r="DF548" s="71"/>
      <c r="DG548" s="71"/>
      <c r="DH548" s="71"/>
      <c r="DI548" s="71"/>
      <c r="DJ548" s="71"/>
      <c r="DK548" s="71"/>
      <c r="DL548" s="71"/>
      <c r="DM548" s="71"/>
      <c r="DN548" s="71"/>
      <c r="DO548" s="71"/>
      <c r="DP548" s="71"/>
      <c r="DQ548" s="71"/>
      <c r="DR548" s="71"/>
      <c r="DS548" s="71"/>
      <c r="DT548" s="71"/>
      <c r="DU548" s="71"/>
      <c r="DV548" s="71"/>
      <c r="DW548" s="71"/>
      <c r="DX548" s="71"/>
      <c r="DY548" s="71"/>
      <c r="DZ548" s="71"/>
      <c r="EA548" s="71"/>
      <c r="EB548" s="71"/>
      <c r="EC548" s="71"/>
      <c r="ED548" s="71"/>
      <c r="EE548" s="71"/>
      <c r="EF548" s="71"/>
      <c r="EG548" s="71"/>
      <c r="EH548" s="71"/>
      <c r="EI548" s="71"/>
      <c r="EJ548" s="71"/>
      <c r="EK548" s="71"/>
      <c r="EL548" s="71"/>
      <c r="EM548" s="71"/>
      <c r="EN548" s="71"/>
    </row>
    <row r="549" spans="13:144" s="67" customFormat="1" ht="14.25" customHeight="1" x14ac:dyDescent="0.2">
      <c r="M549" s="66"/>
      <c r="N549" s="66"/>
      <c r="AD549" s="68"/>
      <c r="AE549" s="68"/>
      <c r="AF549" s="66"/>
      <c r="AG549" s="66"/>
      <c r="AO549" s="171"/>
      <c r="AP549" s="171"/>
      <c r="AQ549" s="171"/>
      <c r="AR549" s="69"/>
      <c r="AS549" s="70"/>
      <c r="AT549" s="70"/>
      <c r="AU549" s="70"/>
      <c r="AV549" s="70"/>
      <c r="AW549" s="70"/>
      <c r="AX549" s="70"/>
      <c r="AY549" s="70"/>
      <c r="AZ549" s="70"/>
      <c r="BA549" s="70"/>
      <c r="BD549" s="94"/>
      <c r="BE549" s="94"/>
      <c r="BF549" s="95"/>
      <c r="BG549" s="7"/>
      <c r="BH549" s="1"/>
      <c r="BI549" s="1"/>
      <c r="BJ549" s="7"/>
      <c r="BK549" s="7"/>
      <c r="CB549" s="66"/>
      <c r="CC549" s="71"/>
      <c r="CD549" s="71"/>
      <c r="CE549" s="71"/>
      <c r="CF549" s="71"/>
      <c r="CG549" s="71"/>
      <c r="CH549" s="71"/>
      <c r="CI549" s="71"/>
      <c r="CJ549" s="71"/>
      <c r="CK549" s="71"/>
      <c r="CL549" s="71"/>
      <c r="CM549" s="71"/>
      <c r="CN549" s="71"/>
      <c r="CO549" s="71"/>
      <c r="CP549" s="71"/>
      <c r="CQ549" s="71"/>
      <c r="CR549" s="71"/>
      <c r="CS549" s="71"/>
      <c r="CT549" s="71"/>
      <c r="CU549" s="71"/>
      <c r="CV549" s="71"/>
      <c r="CW549" s="71"/>
      <c r="CX549" s="71"/>
      <c r="CY549" s="71"/>
      <c r="CZ549" s="71"/>
      <c r="DA549" s="71"/>
      <c r="DB549" s="71"/>
      <c r="DC549" s="71"/>
      <c r="DD549" s="71"/>
      <c r="DE549" s="71"/>
      <c r="DF549" s="71"/>
      <c r="DG549" s="71"/>
      <c r="DH549" s="71"/>
      <c r="DI549" s="71"/>
      <c r="DJ549" s="71"/>
      <c r="DK549" s="71"/>
      <c r="DL549" s="71"/>
      <c r="DM549" s="71"/>
      <c r="DN549" s="71"/>
      <c r="DO549" s="71"/>
      <c r="DP549" s="71"/>
      <c r="DQ549" s="71"/>
      <c r="DR549" s="71"/>
      <c r="DS549" s="71"/>
      <c r="DT549" s="71"/>
      <c r="DU549" s="71"/>
      <c r="DV549" s="71"/>
      <c r="DW549" s="71"/>
      <c r="DX549" s="71"/>
      <c r="DY549" s="71"/>
      <c r="DZ549" s="71"/>
      <c r="EA549" s="71"/>
      <c r="EB549" s="71"/>
      <c r="EC549" s="71"/>
      <c r="ED549" s="71"/>
      <c r="EE549" s="71"/>
      <c r="EF549" s="71"/>
      <c r="EG549" s="71"/>
      <c r="EH549" s="71"/>
      <c r="EI549" s="71"/>
      <c r="EJ549" s="71"/>
      <c r="EK549" s="71"/>
      <c r="EL549" s="71"/>
      <c r="EM549" s="71"/>
      <c r="EN549" s="71"/>
    </row>
    <row r="550" spans="13:144" s="67" customFormat="1" ht="14.25" customHeight="1" x14ac:dyDescent="0.2">
      <c r="M550" s="66"/>
      <c r="N550" s="66"/>
      <c r="AD550" s="68"/>
      <c r="AE550" s="68"/>
      <c r="AF550" s="66"/>
      <c r="AG550" s="66"/>
      <c r="AO550" s="171"/>
      <c r="AP550" s="171"/>
      <c r="AQ550" s="171"/>
      <c r="AR550" s="69"/>
      <c r="AS550" s="70"/>
      <c r="AT550" s="70"/>
      <c r="AU550" s="70"/>
      <c r="AV550" s="70"/>
      <c r="AW550" s="70"/>
      <c r="AX550" s="70"/>
      <c r="AY550" s="70"/>
      <c r="AZ550" s="70"/>
      <c r="BA550" s="70"/>
      <c r="BD550" s="94"/>
      <c r="BE550" s="94"/>
      <c r="BF550" s="95"/>
      <c r="BG550" s="7"/>
      <c r="BH550" s="1"/>
      <c r="BI550" s="1"/>
      <c r="BJ550" s="7"/>
      <c r="BK550" s="7"/>
      <c r="CB550" s="66"/>
      <c r="CC550" s="71"/>
      <c r="CD550" s="71"/>
      <c r="CE550" s="71"/>
      <c r="CF550" s="71"/>
      <c r="CG550" s="71"/>
      <c r="CH550" s="71"/>
      <c r="CI550" s="71"/>
      <c r="CJ550" s="71"/>
      <c r="CK550" s="71"/>
      <c r="CL550" s="71"/>
      <c r="CM550" s="71"/>
      <c r="CN550" s="71"/>
      <c r="CO550" s="71"/>
      <c r="CP550" s="71"/>
      <c r="CQ550" s="71"/>
      <c r="CR550" s="71"/>
      <c r="CS550" s="71"/>
      <c r="CT550" s="71"/>
      <c r="CU550" s="71"/>
      <c r="CV550" s="71"/>
      <c r="CW550" s="71"/>
      <c r="CX550" s="71"/>
      <c r="CY550" s="71"/>
      <c r="CZ550" s="71"/>
      <c r="DA550" s="71"/>
      <c r="DB550" s="71"/>
      <c r="DC550" s="71"/>
      <c r="DD550" s="71"/>
      <c r="DE550" s="71"/>
      <c r="DF550" s="71"/>
      <c r="DG550" s="71"/>
      <c r="DH550" s="71"/>
      <c r="DI550" s="71"/>
      <c r="DJ550" s="71"/>
      <c r="DK550" s="71"/>
      <c r="DL550" s="71"/>
      <c r="DM550" s="71"/>
      <c r="DN550" s="71"/>
      <c r="DO550" s="71"/>
      <c r="DP550" s="71"/>
      <c r="DQ550" s="71"/>
      <c r="DR550" s="71"/>
      <c r="DS550" s="71"/>
      <c r="DT550" s="71"/>
      <c r="DU550" s="71"/>
      <c r="DV550" s="71"/>
      <c r="DW550" s="71"/>
      <c r="DX550" s="71"/>
      <c r="DY550" s="71"/>
      <c r="DZ550" s="71"/>
      <c r="EA550" s="71"/>
      <c r="EB550" s="71"/>
      <c r="EC550" s="71"/>
      <c r="ED550" s="71"/>
      <c r="EE550" s="71"/>
      <c r="EF550" s="71"/>
      <c r="EG550" s="71"/>
      <c r="EH550" s="71"/>
      <c r="EI550" s="71"/>
      <c r="EJ550" s="71"/>
      <c r="EK550" s="71"/>
      <c r="EL550" s="71"/>
      <c r="EM550" s="71"/>
      <c r="EN550" s="71"/>
    </row>
    <row r="551" spans="13:144" s="67" customFormat="1" ht="14.25" customHeight="1" x14ac:dyDescent="0.2">
      <c r="M551" s="66"/>
      <c r="N551" s="66"/>
      <c r="AD551" s="68"/>
      <c r="AE551" s="68"/>
      <c r="AF551" s="66"/>
      <c r="AG551" s="66"/>
      <c r="AO551" s="171"/>
      <c r="AP551" s="171"/>
      <c r="AQ551" s="171"/>
      <c r="AR551" s="69"/>
      <c r="AS551" s="70"/>
      <c r="AT551" s="70"/>
      <c r="AU551" s="70"/>
      <c r="AV551" s="70"/>
      <c r="AW551" s="70"/>
      <c r="AX551" s="70"/>
      <c r="AY551" s="70"/>
      <c r="AZ551" s="70"/>
      <c r="BA551" s="70"/>
      <c r="BD551" s="94"/>
      <c r="BE551" s="94"/>
      <c r="BF551" s="95"/>
      <c r="BG551" s="7"/>
      <c r="BH551" s="1"/>
      <c r="BI551" s="1"/>
      <c r="BJ551" s="7"/>
      <c r="BK551" s="7"/>
      <c r="CB551" s="66"/>
      <c r="CC551" s="71"/>
      <c r="CD551" s="71"/>
      <c r="CE551" s="71"/>
      <c r="CF551" s="71"/>
      <c r="CG551" s="71"/>
      <c r="CH551" s="71"/>
      <c r="CI551" s="71"/>
      <c r="CJ551" s="71"/>
      <c r="CK551" s="71"/>
      <c r="CL551" s="71"/>
      <c r="CM551" s="71"/>
      <c r="CN551" s="71"/>
      <c r="CO551" s="71"/>
      <c r="CP551" s="71"/>
      <c r="CQ551" s="71"/>
      <c r="CR551" s="71"/>
      <c r="CS551" s="71"/>
      <c r="CT551" s="71"/>
      <c r="CU551" s="71"/>
      <c r="CV551" s="71"/>
      <c r="CW551" s="71"/>
      <c r="CX551" s="71"/>
      <c r="CY551" s="71"/>
      <c r="CZ551" s="71"/>
      <c r="DA551" s="71"/>
      <c r="DB551" s="71"/>
      <c r="DC551" s="71"/>
      <c r="DD551" s="71"/>
      <c r="DE551" s="71"/>
      <c r="DF551" s="71"/>
      <c r="DG551" s="71"/>
      <c r="DH551" s="71"/>
      <c r="DI551" s="71"/>
      <c r="DJ551" s="71"/>
      <c r="DK551" s="71"/>
      <c r="DL551" s="71"/>
      <c r="DM551" s="71"/>
      <c r="DN551" s="71"/>
      <c r="DO551" s="71"/>
      <c r="DP551" s="71"/>
      <c r="DQ551" s="71"/>
      <c r="DR551" s="71"/>
      <c r="DS551" s="71"/>
      <c r="DT551" s="71"/>
      <c r="DU551" s="71"/>
      <c r="DV551" s="71"/>
      <c r="DW551" s="71"/>
      <c r="DX551" s="71"/>
      <c r="DY551" s="71"/>
      <c r="DZ551" s="71"/>
      <c r="EA551" s="71"/>
      <c r="EB551" s="71"/>
      <c r="EC551" s="71"/>
      <c r="ED551" s="71"/>
      <c r="EE551" s="71"/>
      <c r="EF551" s="71"/>
      <c r="EG551" s="71"/>
      <c r="EH551" s="71"/>
      <c r="EI551" s="71"/>
      <c r="EJ551" s="71"/>
      <c r="EK551" s="71"/>
      <c r="EL551" s="71"/>
      <c r="EM551" s="71"/>
      <c r="EN551" s="71"/>
    </row>
    <row r="552" spans="13:144" s="67" customFormat="1" ht="14.25" customHeight="1" x14ac:dyDescent="0.2">
      <c r="M552" s="66"/>
      <c r="N552" s="66"/>
      <c r="AD552" s="68"/>
      <c r="AE552" s="68"/>
      <c r="AF552" s="66"/>
      <c r="AG552" s="66"/>
      <c r="AO552" s="171"/>
      <c r="AP552" s="171"/>
      <c r="AQ552" s="171"/>
      <c r="AR552" s="69"/>
      <c r="AS552" s="70"/>
      <c r="AT552" s="70"/>
      <c r="AU552" s="70"/>
      <c r="AV552" s="70"/>
      <c r="AW552" s="70"/>
      <c r="AX552" s="70"/>
      <c r="AY552" s="70"/>
      <c r="AZ552" s="70"/>
      <c r="BA552" s="70"/>
      <c r="BG552" s="7"/>
      <c r="BH552" s="1"/>
      <c r="BI552" s="1"/>
      <c r="BJ552" s="7"/>
      <c r="BK552" s="7"/>
      <c r="CB552" s="66"/>
      <c r="CC552" s="71"/>
      <c r="CD552" s="71"/>
      <c r="CE552" s="71"/>
      <c r="CF552" s="71"/>
      <c r="CG552" s="71"/>
      <c r="CH552" s="71"/>
      <c r="CI552" s="71"/>
      <c r="CJ552" s="71"/>
      <c r="CK552" s="71"/>
      <c r="CL552" s="71"/>
      <c r="CM552" s="71"/>
      <c r="CN552" s="71"/>
      <c r="CO552" s="71"/>
      <c r="CP552" s="71"/>
      <c r="CQ552" s="71"/>
      <c r="CR552" s="71"/>
      <c r="CS552" s="71"/>
      <c r="CT552" s="71"/>
      <c r="CU552" s="71"/>
      <c r="CV552" s="71"/>
      <c r="CW552" s="71"/>
      <c r="CX552" s="71"/>
      <c r="CY552" s="71"/>
      <c r="CZ552" s="71"/>
      <c r="DA552" s="71"/>
      <c r="DB552" s="71"/>
      <c r="DC552" s="71"/>
      <c r="DD552" s="71"/>
      <c r="DE552" s="71"/>
      <c r="DF552" s="71"/>
      <c r="DG552" s="71"/>
      <c r="DH552" s="71"/>
      <c r="DI552" s="71"/>
      <c r="DJ552" s="71"/>
      <c r="DK552" s="71"/>
      <c r="DL552" s="71"/>
      <c r="DM552" s="71"/>
      <c r="DN552" s="71"/>
      <c r="DO552" s="71"/>
      <c r="DP552" s="71"/>
      <c r="DQ552" s="71"/>
      <c r="DR552" s="71"/>
      <c r="DS552" s="71"/>
      <c r="DT552" s="71"/>
      <c r="DU552" s="71"/>
      <c r="DV552" s="71"/>
      <c r="DW552" s="71"/>
      <c r="DX552" s="71"/>
      <c r="DY552" s="71"/>
      <c r="DZ552" s="71"/>
      <c r="EA552" s="71"/>
      <c r="EB552" s="71"/>
      <c r="EC552" s="71"/>
      <c r="ED552" s="71"/>
      <c r="EE552" s="71"/>
      <c r="EF552" s="71"/>
      <c r="EG552" s="71"/>
      <c r="EH552" s="71"/>
      <c r="EI552" s="71"/>
      <c r="EJ552" s="71"/>
      <c r="EK552" s="71"/>
      <c r="EL552" s="71"/>
      <c r="EM552" s="71"/>
      <c r="EN552" s="71"/>
    </row>
    <row r="553" spans="13:144" s="67" customFormat="1" ht="14.25" customHeight="1" x14ac:dyDescent="0.2">
      <c r="M553" s="66"/>
      <c r="N553" s="66"/>
      <c r="AD553" s="68"/>
      <c r="AE553" s="68"/>
      <c r="AF553" s="66"/>
      <c r="AG553" s="66"/>
      <c r="AO553" s="171"/>
      <c r="AP553" s="171"/>
      <c r="AQ553" s="171"/>
      <c r="AR553" s="69"/>
      <c r="AS553" s="70"/>
      <c r="AT553" s="70"/>
      <c r="AU553" s="70"/>
      <c r="AV553" s="70"/>
      <c r="AW553" s="70"/>
      <c r="AX553" s="70"/>
      <c r="AY553" s="70"/>
      <c r="AZ553" s="70"/>
      <c r="BA553" s="70"/>
      <c r="BG553" s="7"/>
      <c r="BH553" s="1"/>
      <c r="BI553" s="1"/>
      <c r="BJ553" s="7"/>
      <c r="BK553" s="7"/>
      <c r="CB553" s="66"/>
      <c r="CC553" s="71"/>
      <c r="CD553" s="71"/>
      <c r="CE553" s="71"/>
      <c r="CF553" s="71"/>
      <c r="CG553" s="71"/>
      <c r="CH553" s="71"/>
      <c r="CI553" s="71"/>
      <c r="CJ553" s="71"/>
      <c r="CK553" s="71"/>
      <c r="CL553" s="71"/>
      <c r="CM553" s="71"/>
      <c r="CN553" s="71"/>
      <c r="CO553" s="71"/>
      <c r="CP553" s="71"/>
      <c r="CQ553" s="71"/>
      <c r="CR553" s="71"/>
      <c r="CS553" s="71"/>
      <c r="CT553" s="71"/>
      <c r="CU553" s="71"/>
      <c r="CV553" s="71"/>
      <c r="CW553" s="71"/>
      <c r="CX553" s="71"/>
      <c r="CY553" s="71"/>
      <c r="CZ553" s="71"/>
      <c r="DA553" s="71"/>
      <c r="DB553" s="71"/>
      <c r="DC553" s="71"/>
      <c r="DD553" s="71"/>
      <c r="DE553" s="71"/>
      <c r="DF553" s="71"/>
      <c r="DG553" s="71"/>
      <c r="DH553" s="71"/>
      <c r="DI553" s="71"/>
      <c r="DJ553" s="71"/>
      <c r="DK553" s="71"/>
      <c r="DL553" s="71"/>
      <c r="DM553" s="71"/>
      <c r="DN553" s="71"/>
      <c r="DO553" s="71"/>
      <c r="DP553" s="71"/>
      <c r="DQ553" s="71"/>
      <c r="DR553" s="71"/>
      <c r="DS553" s="71"/>
      <c r="DT553" s="71"/>
      <c r="DU553" s="71"/>
      <c r="DV553" s="71"/>
      <c r="DW553" s="71"/>
      <c r="DX553" s="71"/>
      <c r="DY553" s="71"/>
      <c r="DZ553" s="71"/>
      <c r="EA553" s="71"/>
      <c r="EB553" s="71"/>
      <c r="EC553" s="71"/>
      <c r="ED553" s="71"/>
      <c r="EE553" s="71"/>
      <c r="EF553" s="71"/>
      <c r="EG553" s="71"/>
      <c r="EH553" s="71"/>
      <c r="EI553" s="71"/>
      <c r="EJ553" s="71"/>
      <c r="EK553" s="71"/>
      <c r="EL553" s="71"/>
      <c r="EM553" s="71"/>
      <c r="EN553" s="71"/>
    </row>
    <row r="554" spans="13:144" s="67" customFormat="1" ht="14.25" customHeight="1" x14ac:dyDescent="0.2">
      <c r="M554" s="66"/>
      <c r="N554" s="66"/>
      <c r="AD554" s="68"/>
      <c r="AE554" s="68"/>
      <c r="AF554" s="66"/>
      <c r="AG554" s="66"/>
      <c r="AO554" s="171"/>
      <c r="AP554" s="171"/>
      <c r="AQ554" s="171"/>
      <c r="AR554" s="69"/>
      <c r="AS554" s="70"/>
      <c r="AT554" s="70"/>
      <c r="AU554" s="70"/>
      <c r="AV554" s="70"/>
      <c r="AW554" s="70"/>
      <c r="AX554" s="70"/>
      <c r="AY554" s="70"/>
      <c r="AZ554" s="70"/>
      <c r="BA554" s="70"/>
      <c r="BG554" s="7"/>
      <c r="BH554" s="1"/>
      <c r="BI554" s="1"/>
      <c r="BJ554" s="7"/>
      <c r="BK554" s="7"/>
      <c r="CB554" s="66"/>
      <c r="CC554" s="71"/>
      <c r="CD554" s="71"/>
      <c r="CE554" s="71"/>
      <c r="CF554" s="71"/>
      <c r="CG554" s="71"/>
      <c r="CH554" s="71"/>
      <c r="CI554" s="71"/>
      <c r="CJ554" s="71"/>
      <c r="CK554" s="71"/>
      <c r="CL554" s="71"/>
      <c r="CM554" s="71"/>
      <c r="CN554" s="71"/>
      <c r="CO554" s="71"/>
      <c r="CP554" s="71"/>
      <c r="CQ554" s="71"/>
      <c r="CR554" s="71"/>
      <c r="CS554" s="71"/>
      <c r="CT554" s="71"/>
      <c r="CU554" s="71"/>
      <c r="CV554" s="71"/>
      <c r="CW554" s="71"/>
      <c r="CX554" s="71"/>
      <c r="CY554" s="71"/>
      <c r="CZ554" s="71"/>
      <c r="DA554" s="71"/>
      <c r="DB554" s="71"/>
      <c r="DC554" s="71"/>
      <c r="DD554" s="71"/>
      <c r="DE554" s="71"/>
      <c r="DF554" s="71"/>
      <c r="DG554" s="71"/>
      <c r="DH554" s="71"/>
      <c r="DI554" s="71"/>
      <c r="DJ554" s="71"/>
      <c r="DK554" s="71"/>
      <c r="DL554" s="71"/>
      <c r="DM554" s="71"/>
      <c r="DN554" s="71"/>
      <c r="DO554" s="71"/>
      <c r="DP554" s="71"/>
      <c r="DQ554" s="71"/>
      <c r="DR554" s="71"/>
      <c r="DS554" s="71"/>
      <c r="DT554" s="71"/>
      <c r="DU554" s="71"/>
      <c r="DV554" s="71"/>
      <c r="DW554" s="71"/>
      <c r="DX554" s="71"/>
      <c r="DY554" s="71"/>
      <c r="DZ554" s="71"/>
      <c r="EA554" s="71"/>
      <c r="EB554" s="71"/>
      <c r="EC554" s="71"/>
      <c r="ED554" s="71"/>
      <c r="EE554" s="71"/>
      <c r="EF554" s="71"/>
      <c r="EG554" s="71"/>
      <c r="EH554" s="71"/>
      <c r="EI554" s="71"/>
      <c r="EJ554" s="71"/>
      <c r="EK554" s="71"/>
      <c r="EL554" s="71"/>
      <c r="EM554" s="71"/>
      <c r="EN554" s="71"/>
    </row>
    <row r="555" spans="13:144" s="67" customFormat="1" ht="14.25" customHeight="1" x14ac:dyDescent="0.2">
      <c r="M555" s="66"/>
      <c r="N555" s="66"/>
      <c r="AD555" s="68"/>
      <c r="AE555" s="68"/>
      <c r="AF555" s="66"/>
      <c r="AG555" s="66"/>
      <c r="AO555" s="171"/>
      <c r="AP555" s="171"/>
      <c r="AQ555" s="171"/>
      <c r="AR555" s="69"/>
      <c r="AS555" s="70"/>
      <c r="AT555" s="70"/>
      <c r="AU555" s="70"/>
      <c r="AV555" s="70"/>
      <c r="AW555" s="70"/>
      <c r="AX555" s="70"/>
      <c r="AY555" s="70"/>
      <c r="AZ555" s="70"/>
      <c r="BA555" s="70"/>
      <c r="BG555" s="7"/>
      <c r="BH555" s="1"/>
      <c r="BI555" s="1"/>
      <c r="BJ555" s="7"/>
      <c r="BK555" s="7"/>
      <c r="CB555" s="66"/>
      <c r="CC555" s="71"/>
      <c r="CD555" s="71"/>
      <c r="CE555" s="71"/>
      <c r="CF555" s="71"/>
      <c r="CG555" s="71"/>
      <c r="CH555" s="71"/>
      <c r="CI555" s="71"/>
      <c r="CJ555" s="71"/>
      <c r="CK555" s="71"/>
      <c r="CL555" s="71"/>
      <c r="CM555" s="71"/>
      <c r="CN555" s="71"/>
      <c r="CO555" s="71"/>
      <c r="CP555" s="71"/>
      <c r="CQ555" s="71"/>
      <c r="CR555" s="71"/>
      <c r="CS555" s="71"/>
      <c r="CT555" s="71"/>
      <c r="CU555" s="71"/>
      <c r="CV555" s="71"/>
      <c r="CW555" s="71"/>
      <c r="CX555" s="71"/>
      <c r="CY555" s="71"/>
      <c r="CZ555" s="71"/>
      <c r="DA555" s="71"/>
      <c r="DB555" s="71"/>
      <c r="DC555" s="71"/>
      <c r="DD555" s="71"/>
      <c r="DE555" s="71"/>
      <c r="DF555" s="71"/>
      <c r="DG555" s="71"/>
      <c r="DH555" s="71"/>
      <c r="DI555" s="71"/>
      <c r="DJ555" s="71"/>
      <c r="DK555" s="71"/>
      <c r="DL555" s="71"/>
      <c r="DM555" s="71"/>
      <c r="DN555" s="71"/>
      <c r="DO555" s="71"/>
      <c r="DP555" s="71"/>
      <c r="DQ555" s="71"/>
      <c r="DR555" s="71"/>
      <c r="DS555" s="71"/>
      <c r="DT555" s="71"/>
      <c r="DU555" s="71"/>
      <c r="DV555" s="71"/>
      <c r="DW555" s="71"/>
      <c r="DX555" s="71"/>
      <c r="DY555" s="71"/>
      <c r="DZ555" s="71"/>
      <c r="EA555" s="71"/>
      <c r="EB555" s="71"/>
      <c r="EC555" s="71"/>
      <c r="ED555" s="71"/>
      <c r="EE555" s="71"/>
      <c r="EF555" s="71"/>
      <c r="EG555" s="71"/>
      <c r="EH555" s="71"/>
      <c r="EI555" s="71"/>
      <c r="EJ555" s="71"/>
      <c r="EK555" s="71"/>
      <c r="EL555" s="71"/>
      <c r="EM555" s="71"/>
      <c r="EN555" s="71"/>
    </row>
    <row r="556" spans="13:144" s="67" customFormat="1" ht="14.25" customHeight="1" x14ac:dyDescent="0.2">
      <c r="M556" s="66"/>
      <c r="N556" s="66"/>
      <c r="AD556" s="68"/>
      <c r="AE556" s="68"/>
      <c r="AF556" s="66"/>
      <c r="AG556" s="66"/>
      <c r="AO556" s="171"/>
      <c r="AP556" s="171"/>
      <c r="AQ556" s="171"/>
      <c r="AR556" s="69"/>
      <c r="AS556" s="70"/>
      <c r="AT556" s="70"/>
      <c r="AU556" s="70"/>
      <c r="AV556" s="70"/>
      <c r="AW556" s="70"/>
      <c r="AX556" s="70"/>
      <c r="AY556" s="70"/>
      <c r="AZ556" s="70"/>
      <c r="BA556" s="70"/>
      <c r="BG556" s="7"/>
      <c r="BH556" s="1"/>
      <c r="BI556" s="1"/>
      <c r="BJ556" s="7"/>
      <c r="BK556" s="7"/>
      <c r="BO556" s="113"/>
      <c r="CB556" s="66"/>
      <c r="CC556" s="71"/>
      <c r="CD556" s="71"/>
      <c r="CE556" s="71"/>
      <c r="CF556" s="71"/>
      <c r="CG556" s="71"/>
      <c r="CH556" s="71"/>
      <c r="CI556" s="71"/>
      <c r="CJ556" s="71"/>
      <c r="CK556" s="71"/>
      <c r="CL556" s="71"/>
      <c r="CM556" s="71"/>
      <c r="CN556" s="71"/>
      <c r="CO556" s="71"/>
      <c r="CP556" s="71"/>
      <c r="CQ556" s="71"/>
      <c r="CR556" s="71"/>
      <c r="CS556" s="71"/>
      <c r="CT556" s="71"/>
      <c r="CU556" s="71"/>
      <c r="CV556" s="71"/>
      <c r="CW556" s="71"/>
      <c r="CX556" s="71"/>
      <c r="CY556" s="71"/>
      <c r="CZ556" s="71"/>
      <c r="DA556" s="71"/>
      <c r="DB556" s="71"/>
      <c r="DC556" s="71"/>
      <c r="DD556" s="71"/>
      <c r="DE556" s="71"/>
      <c r="DF556" s="71"/>
      <c r="DG556" s="71"/>
      <c r="DH556" s="71"/>
      <c r="DI556" s="71"/>
      <c r="DJ556" s="71"/>
      <c r="DK556" s="71"/>
      <c r="DL556" s="71"/>
      <c r="DM556" s="71"/>
      <c r="DN556" s="71"/>
      <c r="DO556" s="71"/>
      <c r="DP556" s="71"/>
      <c r="DQ556" s="71"/>
      <c r="DR556" s="71"/>
      <c r="DS556" s="71"/>
      <c r="DT556" s="71"/>
      <c r="DU556" s="71"/>
      <c r="DV556" s="71"/>
      <c r="DW556" s="71"/>
      <c r="DX556" s="71"/>
      <c r="DY556" s="71"/>
      <c r="DZ556" s="71"/>
      <c r="EA556" s="71"/>
      <c r="EB556" s="71"/>
      <c r="EC556" s="71"/>
      <c r="ED556" s="71"/>
      <c r="EE556" s="71"/>
      <c r="EF556" s="71"/>
      <c r="EG556" s="71"/>
      <c r="EH556" s="71"/>
      <c r="EI556" s="71"/>
      <c r="EJ556" s="71"/>
      <c r="EK556" s="71"/>
      <c r="EL556" s="71"/>
      <c r="EM556" s="71"/>
      <c r="EN556" s="71"/>
    </row>
    <row r="557" spans="13:144" s="113" customFormat="1" ht="14.25" customHeight="1" x14ac:dyDescent="0.2">
      <c r="M557" s="92"/>
      <c r="N557" s="92"/>
      <c r="AD557" s="121"/>
      <c r="AE557" s="121"/>
      <c r="AF557" s="92"/>
      <c r="AG557" s="92"/>
      <c r="AO557" s="171"/>
      <c r="AP557" s="171"/>
      <c r="AQ557" s="171"/>
      <c r="AR557" s="69"/>
      <c r="AS557" s="70"/>
      <c r="AT557" s="70"/>
      <c r="AU557" s="70"/>
      <c r="AV557" s="70"/>
      <c r="AW557" s="70"/>
      <c r="AX557" s="70"/>
      <c r="AY557" s="70"/>
      <c r="AZ557" s="70"/>
      <c r="BA557" s="70"/>
      <c r="BG557" s="7"/>
      <c r="BH557" s="1"/>
      <c r="BI557" s="1"/>
      <c r="BJ557" s="7"/>
      <c r="BK557" s="7"/>
      <c r="BO557" s="67"/>
      <c r="CB557" s="92"/>
    </row>
    <row r="558" spans="13:144" s="67" customFormat="1" ht="14.25" customHeight="1" x14ac:dyDescent="0.2">
      <c r="M558" s="66"/>
      <c r="N558" s="66"/>
      <c r="AD558" s="68"/>
      <c r="AE558" s="68"/>
      <c r="AF558" s="66"/>
      <c r="AG558" s="66"/>
      <c r="AO558" s="171"/>
      <c r="AP558" s="171"/>
      <c r="AQ558" s="171"/>
      <c r="AR558" s="69"/>
      <c r="AS558" s="70"/>
      <c r="AT558" s="70"/>
      <c r="AU558" s="70"/>
      <c r="AV558" s="70"/>
      <c r="AW558" s="70"/>
      <c r="AX558" s="70"/>
      <c r="AY558" s="70"/>
      <c r="AZ558" s="70"/>
      <c r="BA558" s="70"/>
      <c r="BG558" s="7"/>
      <c r="BH558" s="1"/>
      <c r="BI558" s="1"/>
      <c r="BJ558" s="7"/>
      <c r="BK558" s="7"/>
      <c r="CB558" s="66"/>
      <c r="CC558" s="71"/>
      <c r="CD558" s="71"/>
      <c r="CE558" s="71"/>
      <c r="CF558" s="71"/>
      <c r="CG558" s="71"/>
      <c r="CH558" s="71"/>
      <c r="CI558" s="71"/>
      <c r="CJ558" s="71"/>
      <c r="CK558" s="71"/>
      <c r="CL558" s="71"/>
      <c r="CM558" s="71"/>
      <c r="CN558" s="71"/>
      <c r="CO558" s="71"/>
      <c r="CP558" s="71"/>
      <c r="CQ558" s="71"/>
      <c r="CR558" s="71"/>
      <c r="CS558" s="71"/>
      <c r="CT558" s="71"/>
      <c r="CU558" s="71"/>
      <c r="CV558" s="71"/>
      <c r="CW558" s="71"/>
      <c r="CX558" s="71"/>
      <c r="CY558" s="71"/>
      <c r="CZ558" s="71"/>
      <c r="DA558" s="71"/>
      <c r="DB558" s="71"/>
      <c r="DC558" s="71"/>
      <c r="DD558" s="71"/>
      <c r="DE558" s="71"/>
      <c r="DF558" s="71"/>
      <c r="DG558" s="71"/>
      <c r="DH558" s="71"/>
      <c r="DI558" s="71"/>
      <c r="DJ558" s="71"/>
      <c r="DK558" s="71"/>
      <c r="DL558" s="71"/>
      <c r="DM558" s="71"/>
      <c r="DN558" s="71"/>
      <c r="DO558" s="71"/>
      <c r="DP558" s="71"/>
      <c r="DQ558" s="71"/>
      <c r="DR558" s="71"/>
      <c r="DS558" s="71"/>
      <c r="DT558" s="71"/>
      <c r="DU558" s="71"/>
      <c r="DV558" s="71"/>
      <c r="DW558" s="71"/>
      <c r="DX558" s="71"/>
      <c r="DY558" s="71"/>
      <c r="DZ558" s="71"/>
      <c r="EA558" s="71"/>
      <c r="EB558" s="71"/>
      <c r="EC558" s="71"/>
      <c r="ED558" s="71"/>
      <c r="EE558" s="71"/>
      <c r="EF558" s="71"/>
      <c r="EG558" s="71"/>
      <c r="EH558" s="71"/>
      <c r="EI558" s="71"/>
      <c r="EJ558" s="71"/>
      <c r="EK558" s="71"/>
      <c r="EL558" s="71"/>
      <c r="EM558" s="71"/>
      <c r="EN558" s="71"/>
    </row>
    <row r="559" spans="13:144" s="67" customFormat="1" ht="14.25" customHeight="1" x14ac:dyDescent="0.2">
      <c r="M559" s="66"/>
      <c r="N559" s="66"/>
      <c r="AD559" s="68"/>
      <c r="AE559" s="68"/>
      <c r="AF559" s="66"/>
      <c r="AG559" s="66"/>
      <c r="AO559" s="171"/>
      <c r="AP559" s="171"/>
      <c r="AQ559" s="171"/>
      <c r="AR559" s="69"/>
      <c r="AS559" s="70"/>
      <c r="AT559" s="70"/>
      <c r="AU559" s="70"/>
      <c r="AV559" s="70"/>
      <c r="AW559" s="70"/>
      <c r="AX559" s="70"/>
      <c r="AY559" s="70"/>
      <c r="AZ559" s="70"/>
      <c r="BA559" s="70"/>
      <c r="BG559" s="7"/>
      <c r="BH559" s="1"/>
      <c r="BI559" s="1"/>
      <c r="BJ559" s="7"/>
      <c r="BK559" s="7"/>
      <c r="CB559" s="66"/>
      <c r="CC559" s="71"/>
      <c r="CD559" s="71"/>
      <c r="CE559" s="71"/>
      <c r="CF559" s="71"/>
      <c r="CG559" s="71"/>
      <c r="CH559" s="71"/>
      <c r="CI559" s="71"/>
      <c r="CJ559" s="71"/>
      <c r="CK559" s="71"/>
      <c r="CL559" s="71"/>
      <c r="CM559" s="71"/>
      <c r="CN559" s="71"/>
      <c r="CO559" s="71"/>
      <c r="CP559" s="71"/>
      <c r="CQ559" s="71"/>
      <c r="CR559" s="71"/>
      <c r="CS559" s="71"/>
      <c r="CT559" s="71"/>
      <c r="CU559" s="71"/>
      <c r="CV559" s="71"/>
      <c r="CW559" s="71"/>
      <c r="CX559" s="71"/>
      <c r="CY559" s="71"/>
      <c r="CZ559" s="71"/>
      <c r="DA559" s="71"/>
      <c r="DB559" s="71"/>
      <c r="DC559" s="71"/>
      <c r="DD559" s="71"/>
      <c r="DE559" s="71"/>
      <c r="DF559" s="71"/>
      <c r="DG559" s="71"/>
      <c r="DH559" s="71"/>
      <c r="DI559" s="71"/>
      <c r="DJ559" s="71"/>
      <c r="DK559" s="71"/>
      <c r="DL559" s="71"/>
      <c r="DM559" s="71"/>
      <c r="DN559" s="71"/>
      <c r="DO559" s="71"/>
      <c r="DP559" s="71"/>
      <c r="DQ559" s="71"/>
      <c r="DR559" s="71"/>
      <c r="DS559" s="71"/>
      <c r="DT559" s="71"/>
      <c r="DU559" s="71"/>
      <c r="DV559" s="71"/>
      <c r="DW559" s="71"/>
      <c r="DX559" s="71"/>
      <c r="DY559" s="71"/>
      <c r="DZ559" s="71"/>
      <c r="EA559" s="71"/>
      <c r="EB559" s="71"/>
      <c r="EC559" s="71"/>
      <c r="ED559" s="71"/>
      <c r="EE559" s="71"/>
      <c r="EF559" s="71"/>
      <c r="EG559" s="71"/>
      <c r="EH559" s="71"/>
      <c r="EI559" s="71"/>
      <c r="EJ559" s="71"/>
      <c r="EK559" s="71"/>
      <c r="EL559" s="71"/>
      <c r="EM559" s="71"/>
      <c r="EN559" s="71"/>
    </row>
    <row r="560" spans="13:144" s="67" customFormat="1" ht="14.25" customHeight="1" x14ac:dyDescent="0.2">
      <c r="M560" s="66"/>
      <c r="N560" s="66"/>
      <c r="AD560" s="68"/>
      <c r="AE560" s="68"/>
      <c r="AF560" s="66"/>
      <c r="AG560" s="66"/>
      <c r="AO560" s="171"/>
      <c r="AP560" s="171"/>
      <c r="AQ560" s="171"/>
      <c r="AR560" s="69"/>
      <c r="AS560" s="70"/>
      <c r="AT560" s="70"/>
      <c r="AU560" s="70"/>
      <c r="AV560" s="70"/>
      <c r="AW560" s="70"/>
      <c r="AX560" s="70"/>
      <c r="AY560" s="70"/>
      <c r="AZ560" s="70"/>
      <c r="BA560" s="70"/>
      <c r="BG560" s="7"/>
      <c r="BH560" s="1"/>
      <c r="BI560" s="1"/>
      <c r="BJ560" s="7"/>
      <c r="BK560" s="7"/>
      <c r="CB560" s="66"/>
      <c r="CC560" s="71"/>
      <c r="CD560" s="71"/>
      <c r="CE560" s="71"/>
      <c r="CF560" s="71"/>
      <c r="CG560" s="71"/>
      <c r="CH560" s="71"/>
      <c r="CI560" s="71"/>
      <c r="CJ560" s="71"/>
      <c r="CK560" s="71"/>
      <c r="CL560" s="71"/>
      <c r="CM560" s="71"/>
      <c r="CN560" s="71"/>
      <c r="CO560" s="71"/>
      <c r="CP560" s="71"/>
      <c r="CQ560" s="71"/>
      <c r="CR560" s="71"/>
      <c r="CS560" s="71"/>
      <c r="CT560" s="71"/>
      <c r="CU560" s="71"/>
      <c r="CV560" s="71"/>
      <c r="CW560" s="71"/>
      <c r="CX560" s="71"/>
      <c r="CY560" s="71"/>
      <c r="CZ560" s="71"/>
      <c r="DA560" s="71"/>
      <c r="DB560" s="71"/>
      <c r="DC560" s="71"/>
      <c r="DD560" s="71"/>
      <c r="DE560" s="71"/>
      <c r="DF560" s="71"/>
      <c r="DG560" s="71"/>
      <c r="DH560" s="71"/>
      <c r="DI560" s="71"/>
      <c r="DJ560" s="71"/>
      <c r="DK560" s="71"/>
      <c r="DL560" s="71"/>
      <c r="DM560" s="71"/>
      <c r="DN560" s="71"/>
      <c r="DO560" s="71"/>
      <c r="DP560" s="71"/>
      <c r="DQ560" s="71"/>
      <c r="DR560" s="71"/>
      <c r="DS560" s="71"/>
      <c r="DT560" s="71"/>
      <c r="DU560" s="71"/>
      <c r="DV560" s="71"/>
      <c r="DW560" s="71"/>
      <c r="DX560" s="71"/>
      <c r="DY560" s="71"/>
      <c r="DZ560" s="71"/>
      <c r="EA560" s="71"/>
      <c r="EB560" s="71"/>
      <c r="EC560" s="71"/>
      <c r="ED560" s="71"/>
      <c r="EE560" s="71"/>
      <c r="EF560" s="71"/>
      <c r="EG560" s="71"/>
      <c r="EH560" s="71"/>
      <c r="EI560" s="71"/>
      <c r="EJ560" s="71"/>
      <c r="EK560" s="71"/>
      <c r="EL560" s="71"/>
      <c r="EM560" s="71"/>
      <c r="EN560" s="71"/>
    </row>
    <row r="561" spans="13:144" s="67" customFormat="1" ht="14.25" customHeight="1" x14ac:dyDescent="0.2">
      <c r="M561" s="66"/>
      <c r="N561" s="66"/>
      <c r="AD561" s="68"/>
      <c r="AE561" s="68"/>
      <c r="AF561" s="66"/>
      <c r="AG561" s="66"/>
      <c r="AO561" s="171"/>
      <c r="AP561" s="171"/>
      <c r="AQ561" s="171"/>
      <c r="AR561" s="69"/>
      <c r="AS561" s="70"/>
      <c r="AT561" s="70"/>
      <c r="AU561" s="70"/>
      <c r="AV561" s="70"/>
      <c r="AW561" s="70"/>
      <c r="AX561" s="70"/>
      <c r="AY561" s="70"/>
      <c r="AZ561" s="70"/>
      <c r="BA561" s="70"/>
      <c r="BG561" s="7"/>
      <c r="BH561" s="1"/>
      <c r="BI561" s="1"/>
      <c r="BJ561" s="7"/>
      <c r="BK561" s="7"/>
      <c r="CB561" s="66"/>
      <c r="CC561" s="71"/>
      <c r="CD561" s="71"/>
      <c r="CE561" s="71"/>
      <c r="CF561" s="71"/>
      <c r="CG561" s="71"/>
      <c r="CH561" s="71"/>
      <c r="CI561" s="71"/>
      <c r="CJ561" s="71"/>
      <c r="CK561" s="71"/>
      <c r="CL561" s="71"/>
      <c r="CM561" s="71"/>
      <c r="CN561" s="71"/>
      <c r="CO561" s="71"/>
      <c r="CP561" s="71"/>
      <c r="CQ561" s="71"/>
      <c r="CR561" s="71"/>
      <c r="CS561" s="71"/>
      <c r="CT561" s="71"/>
      <c r="CU561" s="71"/>
      <c r="CV561" s="71"/>
      <c r="CW561" s="71"/>
      <c r="CX561" s="71"/>
      <c r="CY561" s="71"/>
      <c r="CZ561" s="71"/>
      <c r="DA561" s="71"/>
      <c r="DB561" s="71"/>
      <c r="DC561" s="71"/>
      <c r="DD561" s="71"/>
      <c r="DE561" s="71"/>
      <c r="DF561" s="71"/>
      <c r="DG561" s="71"/>
      <c r="DH561" s="71"/>
      <c r="DI561" s="71"/>
      <c r="DJ561" s="71"/>
      <c r="DK561" s="71"/>
      <c r="DL561" s="71"/>
      <c r="DM561" s="71"/>
      <c r="DN561" s="71"/>
      <c r="DO561" s="71"/>
      <c r="DP561" s="71"/>
      <c r="DQ561" s="71"/>
      <c r="DR561" s="71"/>
      <c r="DS561" s="71"/>
      <c r="DT561" s="71"/>
      <c r="DU561" s="71"/>
      <c r="DV561" s="71"/>
      <c r="DW561" s="71"/>
      <c r="DX561" s="71"/>
      <c r="DY561" s="71"/>
      <c r="DZ561" s="71"/>
      <c r="EA561" s="71"/>
      <c r="EB561" s="71"/>
      <c r="EC561" s="71"/>
      <c r="ED561" s="71"/>
      <c r="EE561" s="71"/>
      <c r="EF561" s="71"/>
      <c r="EG561" s="71"/>
      <c r="EH561" s="71"/>
      <c r="EI561" s="71"/>
      <c r="EJ561" s="71"/>
      <c r="EK561" s="71"/>
      <c r="EL561" s="71"/>
      <c r="EM561" s="71"/>
      <c r="EN561" s="71"/>
    </row>
    <row r="562" spans="13:144" s="67" customFormat="1" ht="14.25" customHeight="1" x14ac:dyDescent="0.2">
      <c r="M562" s="66"/>
      <c r="N562" s="66"/>
      <c r="AD562" s="68"/>
      <c r="AE562" s="68"/>
      <c r="AF562" s="66"/>
      <c r="AG562" s="66"/>
      <c r="AO562" s="171"/>
      <c r="AP562" s="171"/>
      <c r="AQ562" s="171"/>
      <c r="AR562" s="69"/>
      <c r="AS562" s="70"/>
      <c r="AT562" s="70"/>
      <c r="AU562" s="70"/>
      <c r="AV562" s="70"/>
      <c r="AW562" s="70"/>
      <c r="AX562" s="70"/>
      <c r="AY562" s="70"/>
      <c r="AZ562" s="70"/>
      <c r="BA562" s="70"/>
      <c r="BG562" s="7"/>
      <c r="BH562" s="1"/>
      <c r="BI562" s="1"/>
      <c r="BJ562" s="7"/>
      <c r="BK562" s="7"/>
      <c r="CB562" s="66"/>
      <c r="CC562" s="71"/>
      <c r="CD562" s="71"/>
      <c r="CE562" s="71"/>
      <c r="CF562" s="71"/>
      <c r="CG562" s="71"/>
      <c r="CH562" s="71"/>
      <c r="CI562" s="71"/>
      <c r="CJ562" s="71"/>
      <c r="CK562" s="71"/>
      <c r="CL562" s="71"/>
      <c r="CM562" s="71"/>
      <c r="CN562" s="71"/>
      <c r="CO562" s="71"/>
      <c r="CP562" s="71"/>
      <c r="CQ562" s="71"/>
      <c r="CR562" s="71"/>
      <c r="CS562" s="71"/>
      <c r="CT562" s="71"/>
      <c r="CU562" s="71"/>
      <c r="CV562" s="71"/>
      <c r="CW562" s="71"/>
      <c r="CX562" s="71"/>
      <c r="CY562" s="71"/>
      <c r="CZ562" s="71"/>
      <c r="DA562" s="71"/>
      <c r="DB562" s="71"/>
      <c r="DC562" s="71"/>
      <c r="DD562" s="71"/>
      <c r="DE562" s="71"/>
      <c r="DF562" s="71"/>
      <c r="DG562" s="71"/>
      <c r="DH562" s="71"/>
      <c r="DI562" s="71"/>
      <c r="DJ562" s="71"/>
      <c r="DK562" s="71"/>
      <c r="DL562" s="71"/>
      <c r="DM562" s="71"/>
      <c r="DN562" s="71"/>
      <c r="DO562" s="71"/>
      <c r="DP562" s="71"/>
      <c r="DQ562" s="71"/>
      <c r="DR562" s="71"/>
      <c r="DS562" s="71"/>
      <c r="DT562" s="71"/>
      <c r="DU562" s="71"/>
      <c r="DV562" s="71"/>
      <c r="DW562" s="71"/>
      <c r="DX562" s="71"/>
      <c r="DY562" s="71"/>
      <c r="DZ562" s="71"/>
      <c r="EA562" s="71"/>
      <c r="EB562" s="71"/>
      <c r="EC562" s="71"/>
      <c r="ED562" s="71"/>
      <c r="EE562" s="71"/>
      <c r="EF562" s="71"/>
      <c r="EG562" s="71"/>
      <c r="EH562" s="71"/>
      <c r="EI562" s="71"/>
      <c r="EJ562" s="71"/>
      <c r="EK562" s="71"/>
      <c r="EL562" s="71"/>
      <c r="EM562" s="71"/>
      <c r="EN562" s="71"/>
    </row>
    <row r="563" spans="13:144" s="67" customFormat="1" ht="14.25" customHeight="1" x14ac:dyDescent="0.2">
      <c r="M563" s="66"/>
      <c r="N563" s="66"/>
      <c r="AD563" s="68"/>
      <c r="AE563" s="68"/>
      <c r="AF563" s="66"/>
      <c r="AG563" s="66"/>
      <c r="AO563" s="171"/>
      <c r="AP563" s="171"/>
      <c r="AQ563" s="171"/>
      <c r="AR563" s="69"/>
      <c r="AS563" s="70"/>
      <c r="AT563" s="70"/>
      <c r="AU563" s="70"/>
      <c r="AV563" s="70"/>
      <c r="AW563" s="70"/>
      <c r="AX563" s="70"/>
      <c r="AY563" s="70"/>
      <c r="AZ563" s="70"/>
      <c r="BA563" s="70"/>
      <c r="BG563" s="7"/>
      <c r="BH563" s="1"/>
      <c r="BI563" s="1"/>
      <c r="BJ563" s="7"/>
      <c r="BK563" s="7"/>
      <c r="CB563" s="66"/>
      <c r="CC563" s="71"/>
      <c r="CD563" s="71"/>
      <c r="CE563" s="71"/>
      <c r="CF563" s="71"/>
      <c r="CG563" s="71"/>
      <c r="CH563" s="71"/>
      <c r="CI563" s="71"/>
      <c r="CJ563" s="71"/>
      <c r="CK563" s="71"/>
      <c r="CL563" s="71"/>
      <c r="CM563" s="71"/>
      <c r="CN563" s="71"/>
      <c r="CO563" s="71"/>
      <c r="CP563" s="71"/>
      <c r="CQ563" s="71"/>
      <c r="CR563" s="71"/>
      <c r="CS563" s="71"/>
      <c r="CT563" s="71"/>
      <c r="CU563" s="71"/>
      <c r="CV563" s="71"/>
      <c r="CW563" s="71"/>
      <c r="CX563" s="71"/>
      <c r="CY563" s="71"/>
      <c r="CZ563" s="71"/>
      <c r="DA563" s="71"/>
      <c r="DB563" s="71"/>
      <c r="DC563" s="71"/>
      <c r="DD563" s="71"/>
      <c r="DE563" s="71"/>
      <c r="DF563" s="71"/>
      <c r="DG563" s="71"/>
      <c r="DH563" s="71"/>
      <c r="DI563" s="71"/>
      <c r="DJ563" s="71"/>
      <c r="DK563" s="71"/>
      <c r="DL563" s="71"/>
      <c r="DM563" s="71"/>
      <c r="DN563" s="71"/>
      <c r="DO563" s="71"/>
      <c r="DP563" s="71"/>
      <c r="DQ563" s="71"/>
      <c r="DR563" s="71"/>
      <c r="DS563" s="71"/>
      <c r="DT563" s="71"/>
      <c r="DU563" s="71"/>
      <c r="DV563" s="71"/>
      <c r="DW563" s="71"/>
      <c r="DX563" s="71"/>
      <c r="DY563" s="71"/>
      <c r="DZ563" s="71"/>
      <c r="EA563" s="71"/>
      <c r="EB563" s="71"/>
      <c r="EC563" s="71"/>
      <c r="ED563" s="71"/>
      <c r="EE563" s="71"/>
      <c r="EF563" s="71"/>
      <c r="EG563" s="71"/>
      <c r="EH563" s="71"/>
      <c r="EI563" s="71"/>
      <c r="EJ563" s="71"/>
      <c r="EK563" s="71"/>
      <c r="EL563" s="71"/>
      <c r="EM563" s="71"/>
      <c r="EN563" s="71"/>
    </row>
    <row r="564" spans="13:144" s="67" customFormat="1" ht="14.25" customHeight="1" x14ac:dyDescent="0.2">
      <c r="M564" s="66"/>
      <c r="N564" s="66"/>
      <c r="AD564" s="68"/>
      <c r="AE564" s="68"/>
      <c r="AF564" s="66"/>
      <c r="AG564" s="66"/>
      <c r="AO564" s="171"/>
      <c r="AP564" s="171"/>
      <c r="AQ564" s="171"/>
      <c r="AR564" s="69"/>
      <c r="AS564" s="70"/>
      <c r="AT564" s="70"/>
      <c r="AU564" s="70"/>
      <c r="AV564" s="70"/>
      <c r="AW564" s="70"/>
      <c r="AX564" s="70"/>
      <c r="AY564" s="70"/>
      <c r="AZ564" s="70"/>
      <c r="BA564" s="70"/>
      <c r="BG564" s="7"/>
      <c r="BH564" s="1"/>
      <c r="BI564" s="1"/>
      <c r="BJ564" s="7"/>
      <c r="BK564" s="7"/>
      <c r="CB564" s="66"/>
      <c r="CC564" s="71"/>
      <c r="CD564" s="71"/>
      <c r="CE564" s="71"/>
      <c r="CF564" s="71"/>
      <c r="CG564" s="71"/>
      <c r="CH564" s="71"/>
      <c r="CI564" s="71"/>
      <c r="CJ564" s="71"/>
      <c r="CK564" s="71"/>
      <c r="CL564" s="71"/>
      <c r="CM564" s="71"/>
      <c r="CN564" s="71"/>
      <c r="CO564" s="71"/>
      <c r="CP564" s="71"/>
      <c r="CQ564" s="71"/>
      <c r="CR564" s="71"/>
      <c r="CS564" s="71"/>
      <c r="CT564" s="71"/>
      <c r="CU564" s="71"/>
      <c r="CV564" s="71"/>
      <c r="CW564" s="71"/>
      <c r="CX564" s="71"/>
      <c r="CY564" s="71"/>
      <c r="CZ564" s="71"/>
      <c r="DA564" s="71"/>
      <c r="DB564" s="71"/>
      <c r="DC564" s="71"/>
      <c r="DD564" s="71"/>
      <c r="DE564" s="71"/>
      <c r="DF564" s="71"/>
      <c r="DG564" s="71"/>
      <c r="DH564" s="71"/>
      <c r="DI564" s="71"/>
      <c r="DJ564" s="71"/>
      <c r="DK564" s="71"/>
      <c r="DL564" s="71"/>
      <c r="DM564" s="71"/>
      <c r="DN564" s="71"/>
      <c r="DO564" s="71"/>
      <c r="DP564" s="71"/>
      <c r="DQ564" s="71"/>
      <c r="DR564" s="71"/>
      <c r="DS564" s="71"/>
      <c r="DT564" s="71"/>
      <c r="DU564" s="71"/>
      <c r="DV564" s="71"/>
      <c r="DW564" s="71"/>
      <c r="DX564" s="71"/>
      <c r="DY564" s="71"/>
      <c r="DZ564" s="71"/>
      <c r="EA564" s="71"/>
      <c r="EB564" s="71"/>
      <c r="EC564" s="71"/>
      <c r="ED564" s="71"/>
      <c r="EE564" s="71"/>
      <c r="EF564" s="71"/>
      <c r="EG564" s="71"/>
      <c r="EH564" s="71"/>
      <c r="EI564" s="71"/>
      <c r="EJ564" s="71"/>
      <c r="EK564" s="71"/>
      <c r="EL564" s="71"/>
      <c r="EM564" s="71"/>
      <c r="EN564" s="71"/>
    </row>
    <row r="565" spans="13:144" s="67" customFormat="1" ht="14.25" customHeight="1" x14ac:dyDescent="0.2">
      <c r="M565" s="66"/>
      <c r="N565" s="66"/>
      <c r="AD565" s="68"/>
      <c r="AE565" s="68"/>
      <c r="AF565" s="66"/>
      <c r="AG565" s="66"/>
      <c r="AO565" s="171"/>
      <c r="AP565" s="171"/>
      <c r="AQ565" s="171"/>
      <c r="AR565" s="69"/>
      <c r="AS565" s="70"/>
      <c r="AT565" s="70"/>
      <c r="AU565" s="70"/>
      <c r="AV565" s="70"/>
      <c r="AW565" s="70"/>
      <c r="AX565" s="70"/>
      <c r="AY565" s="70"/>
      <c r="AZ565" s="70"/>
      <c r="BA565" s="70"/>
      <c r="BG565" s="7"/>
      <c r="BH565" s="1"/>
      <c r="BI565" s="1"/>
      <c r="BJ565" s="7"/>
      <c r="BK565" s="7"/>
      <c r="CB565" s="66"/>
      <c r="CC565" s="71"/>
      <c r="CD565" s="71"/>
      <c r="CE565" s="71"/>
      <c r="CF565" s="71"/>
      <c r="CG565" s="71"/>
      <c r="CH565" s="71"/>
      <c r="CI565" s="71"/>
      <c r="CJ565" s="71"/>
      <c r="CK565" s="71"/>
      <c r="CL565" s="71"/>
      <c r="CM565" s="71"/>
      <c r="CN565" s="71"/>
      <c r="CO565" s="71"/>
      <c r="CP565" s="71"/>
      <c r="CQ565" s="71"/>
      <c r="CR565" s="71"/>
      <c r="CS565" s="71"/>
      <c r="CT565" s="71"/>
      <c r="CU565" s="71"/>
      <c r="CV565" s="71"/>
      <c r="CW565" s="71"/>
      <c r="CX565" s="71"/>
      <c r="CY565" s="71"/>
      <c r="CZ565" s="71"/>
      <c r="DA565" s="71"/>
      <c r="DB565" s="71"/>
      <c r="DC565" s="71"/>
      <c r="DD565" s="71"/>
      <c r="DE565" s="71"/>
      <c r="DF565" s="71"/>
      <c r="DG565" s="71"/>
      <c r="DH565" s="71"/>
      <c r="DI565" s="71"/>
      <c r="DJ565" s="71"/>
      <c r="DK565" s="71"/>
      <c r="DL565" s="71"/>
      <c r="DM565" s="71"/>
      <c r="DN565" s="71"/>
      <c r="DO565" s="71"/>
      <c r="DP565" s="71"/>
      <c r="DQ565" s="71"/>
      <c r="DR565" s="71"/>
      <c r="DS565" s="71"/>
      <c r="DT565" s="71"/>
      <c r="DU565" s="71"/>
      <c r="DV565" s="71"/>
      <c r="DW565" s="71"/>
      <c r="DX565" s="71"/>
      <c r="DY565" s="71"/>
      <c r="DZ565" s="71"/>
      <c r="EA565" s="71"/>
      <c r="EB565" s="71"/>
      <c r="EC565" s="71"/>
      <c r="ED565" s="71"/>
      <c r="EE565" s="71"/>
      <c r="EF565" s="71"/>
      <c r="EG565" s="71"/>
      <c r="EH565" s="71"/>
      <c r="EI565" s="71"/>
      <c r="EJ565" s="71"/>
      <c r="EK565" s="71"/>
      <c r="EL565" s="71"/>
      <c r="EM565" s="71"/>
      <c r="EN565" s="71"/>
    </row>
    <row r="566" spans="13:144" s="67" customFormat="1" ht="14.25" customHeight="1" x14ac:dyDescent="0.2">
      <c r="M566" s="66"/>
      <c r="N566" s="66"/>
      <c r="AD566" s="68"/>
      <c r="AE566" s="68"/>
      <c r="AF566" s="66"/>
      <c r="AG566" s="66"/>
      <c r="AO566" s="171"/>
      <c r="AP566" s="171"/>
      <c r="AQ566" s="171"/>
      <c r="AR566" s="69"/>
      <c r="AS566" s="70"/>
      <c r="AT566" s="70"/>
      <c r="AU566" s="70"/>
      <c r="AV566" s="70"/>
      <c r="AW566" s="70"/>
      <c r="AX566" s="70"/>
      <c r="AY566" s="70"/>
      <c r="AZ566" s="70"/>
      <c r="BA566" s="70"/>
      <c r="BG566" s="7"/>
      <c r="BH566" s="1"/>
      <c r="BI566" s="1"/>
      <c r="BJ566" s="7"/>
      <c r="BK566" s="7"/>
      <c r="CB566" s="66"/>
      <c r="CC566" s="71"/>
      <c r="CD566" s="71"/>
      <c r="CE566" s="71"/>
      <c r="CF566" s="71"/>
      <c r="CG566" s="71"/>
      <c r="CH566" s="71"/>
      <c r="CI566" s="71"/>
      <c r="CJ566" s="71"/>
      <c r="CK566" s="71"/>
      <c r="CL566" s="71"/>
      <c r="CM566" s="71"/>
      <c r="CN566" s="71"/>
      <c r="CO566" s="71"/>
      <c r="CP566" s="71"/>
      <c r="CQ566" s="71"/>
      <c r="CR566" s="71"/>
      <c r="CS566" s="71"/>
      <c r="CT566" s="71"/>
      <c r="CU566" s="71"/>
      <c r="CV566" s="71"/>
      <c r="CW566" s="71"/>
      <c r="CX566" s="71"/>
      <c r="CY566" s="71"/>
      <c r="CZ566" s="71"/>
      <c r="DA566" s="71"/>
      <c r="DB566" s="71"/>
      <c r="DC566" s="71"/>
      <c r="DD566" s="71"/>
      <c r="DE566" s="71"/>
      <c r="DF566" s="71"/>
      <c r="DG566" s="71"/>
      <c r="DH566" s="71"/>
      <c r="DI566" s="71"/>
      <c r="DJ566" s="71"/>
      <c r="DK566" s="71"/>
      <c r="DL566" s="71"/>
      <c r="DM566" s="71"/>
      <c r="DN566" s="71"/>
      <c r="DO566" s="71"/>
      <c r="DP566" s="71"/>
      <c r="DQ566" s="71"/>
      <c r="DR566" s="71"/>
      <c r="DS566" s="71"/>
      <c r="DT566" s="71"/>
      <c r="DU566" s="71"/>
      <c r="DV566" s="71"/>
      <c r="DW566" s="71"/>
      <c r="DX566" s="71"/>
      <c r="DY566" s="71"/>
      <c r="DZ566" s="71"/>
      <c r="EA566" s="71"/>
      <c r="EB566" s="71"/>
      <c r="EC566" s="71"/>
      <c r="ED566" s="71"/>
      <c r="EE566" s="71"/>
      <c r="EF566" s="71"/>
      <c r="EG566" s="71"/>
      <c r="EH566" s="71"/>
      <c r="EI566" s="71"/>
      <c r="EJ566" s="71"/>
      <c r="EK566" s="71"/>
      <c r="EL566" s="71"/>
      <c r="EM566" s="71"/>
      <c r="EN566" s="71"/>
    </row>
    <row r="567" spans="13:144" s="67" customFormat="1" ht="14.25" customHeight="1" x14ac:dyDescent="0.2">
      <c r="M567" s="66"/>
      <c r="N567" s="66"/>
      <c r="AD567" s="68"/>
      <c r="AE567" s="68"/>
      <c r="AF567" s="66"/>
      <c r="AG567" s="66"/>
      <c r="AO567" s="171"/>
      <c r="AP567" s="171"/>
      <c r="AQ567" s="171"/>
      <c r="AR567" s="69"/>
      <c r="AS567" s="70"/>
      <c r="AT567" s="70"/>
      <c r="AU567" s="70"/>
      <c r="AV567" s="70"/>
      <c r="AW567" s="70"/>
      <c r="AX567" s="70"/>
      <c r="AY567" s="70"/>
      <c r="AZ567" s="70"/>
      <c r="BA567" s="70"/>
      <c r="BG567" s="7"/>
      <c r="BH567" s="1"/>
      <c r="BI567" s="1"/>
      <c r="BJ567" s="7"/>
      <c r="BK567" s="7"/>
      <c r="CB567" s="66"/>
      <c r="CC567" s="71"/>
      <c r="CD567" s="71"/>
      <c r="CE567" s="71"/>
      <c r="CF567" s="71"/>
      <c r="CG567" s="71"/>
      <c r="CH567" s="71"/>
      <c r="CI567" s="71"/>
      <c r="CJ567" s="71"/>
      <c r="CK567" s="71"/>
      <c r="CL567" s="71"/>
      <c r="CM567" s="71"/>
      <c r="CN567" s="71"/>
      <c r="CO567" s="71"/>
      <c r="CP567" s="71"/>
      <c r="CQ567" s="71"/>
      <c r="CR567" s="71"/>
      <c r="CS567" s="71"/>
      <c r="CT567" s="71"/>
      <c r="CU567" s="71"/>
      <c r="CV567" s="71"/>
      <c r="CW567" s="71"/>
      <c r="CX567" s="71"/>
      <c r="CY567" s="71"/>
      <c r="CZ567" s="71"/>
      <c r="DA567" s="71"/>
      <c r="DB567" s="71"/>
      <c r="DC567" s="71"/>
      <c r="DD567" s="71"/>
      <c r="DE567" s="71"/>
      <c r="DF567" s="71"/>
      <c r="DG567" s="71"/>
      <c r="DH567" s="71"/>
      <c r="DI567" s="71"/>
      <c r="DJ567" s="71"/>
      <c r="DK567" s="71"/>
      <c r="DL567" s="71"/>
      <c r="DM567" s="71"/>
      <c r="DN567" s="71"/>
      <c r="DO567" s="71"/>
      <c r="DP567" s="71"/>
      <c r="DQ567" s="71"/>
      <c r="DR567" s="71"/>
      <c r="DS567" s="71"/>
      <c r="DT567" s="71"/>
      <c r="DU567" s="71"/>
      <c r="DV567" s="71"/>
      <c r="DW567" s="71"/>
      <c r="DX567" s="71"/>
      <c r="DY567" s="71"/>
      <c r="DZ567" s="71"/>
      <c r="EA567" s="71"/>
      <c r="EB567" s="71"/>
      <c r="EC567" s="71"/>
      <c r="ED567" s="71"/>
      <c r="EE567" s="71"/>
      <c r="EF567" s="71"/>
      <c r="EG567" s="71"/>
      <c r="EH567" s="71"/>
      <c r="EI567" s="71"/>
      <c r="EJ567" s="71"/>
      <c r="EK567" s="71"/>
      <c r="EL567" s="71"/>
      <c r="EM567" s="71"/>
      <c r="EN567" s="71"/>
    </row>
    <row r="568" spans="13:144" s="67" customFormat="1" ht="14.25" customHeight="1" x14ac:dyDescent="0.2">
      <c r="M568" s="66"/>
      <c r="N568" s="66"/>
      <c r="AD568" s="68"/>
      <c r="AE568" s="68"/>
      <c r="AF568" s="66"/>
      <c r="AG568" s="66"/>
      <c r="AO568" s="171"/>
      <c r="AP568" s="171"/>
      <c r="AQ568" s="171"/>
      <c r="AR568" s="69"/>
      <c r="AS568" s="70"/>
      <c r="AT568" s="70"/>
      <c r="AU568" s="70"/>
      <c r="AV568" s="70"/>
      <c r="AW568" s="70"/>
      <c r="AX568" s="70"/>
      <c r="AY568" s="70"/>
      <c r="AZ568" s="70"/>
      <c r="BA568" s="70"/>
      <c r="BG568" s="7"/>
      <c r="BH568" s="1"/>
      <c r="BI568" s="1"/>
      <c r="BJ568" s="7"/>
      <c r="BK568" s="7"/>
      <c r="CB568" s="66"/>
      <c r="CC568" s="71"/>
      <c r="CD568" s="71"/>
      <c r="CE568" s="71"/>
      <c r="CF568" s="71"/>
      <c r="CG568" s="71"/>
      <c r="CH568" s="71"/>
      <c r="CI568" s="71"/>
      <c r="CJ568" s="71"/>
      <c r="CK568" s="71"/>
      <c r="CL568" s="71"/>
      <c r="CM568" s="71"/>
      <c r="CN568" s="71"/>
      <c r="CO568" s="71"/>
      <c r="CP568" s="71"/>
      <c r="CQ568" s="71"/>
      <c r="CR568" s="71"/>
      <c r="CS568" s="71"/>
      <c r="CT568" s="71"/>
      <c r="CU568" s="71"/>
      <c r="CV568" s="71"/>
      <c r="CW568" s="71"/>
      <c r="CX568" s="71"/>
      <c r="CY568" s="71"/>
      <c r="CZ568" s="71"/>
      <c r="DA568" s="71"/>
      <c r="DB568" s="71"/>
      <c r="DC568" s="71"/>
      <c r="DD568" s="71"/>
      <c r="DE568" s="71"/>
      <c r="DF568" s="71"/>
      <c r="DG568" s="71"/>
      <c r="DH568" s="71"/>
      <c r="DI568" s="71"/>
      <c r="DJ568" s="71"/>
      <c r="DK568" s="71"/>
      <c r="DL568" s="71"/>
      <c r="DM568" s="71"/>
      <c r="DN568" s="71"/>
      <c r="DO568" s="71"/>
      <c r="DP568" s="71"/>
      <c r="DQ568" s="71"/>
      <c r="DR568" s="71"/>
      <c r="DS568" s="71"/>
      <c r="DT568" s="71"/>
      <c r="DU568" s="71"/>
      <c r="DV568" s="71"/>
      <c r="DW568" s="71"/>
      <c r="DX568" s="71"/>
      <c r="DY568" s="71"/>
      <c r="DZ568" s="71"/>
      <c r="EA568" s="71"/>
      <c r="EB568" s="71"/>
      <c r="EC568" s="71"/>
      <c r="ED568" s="71"/>
      <c r="EE568" s="71"/>
      <c r="EF568" s="71"/>
      <c r="EG568" s="71"/>
      <c r="EH568" s="71"/>
      <c r="EI568" s="71"/>
      <c r="EJ568" s="71"/>
      <c r="EK568" s="71"/>
      <c r="EL568" s="71"/>
      <c r="EM568" s="71"/>
      <c r="EN568" s="71"/>
    </row>
    <row r="569" spans="13:144" s="67" customFormat="1" ht="14.25" customHeight="1" x14ac:dyDescent="0.2">
      <c r="M569" s="66"/>
      <c r="N569" s="66"/>
      <c r="AD569" s="68"/>
      <c r="AE569" s="68"/>
      <c r="AF569" s="66"/>
      <c r="AG569" s="66"/>
      <c r="AO569" s="171"/>
      <c r="AP569" s="171"/>
      <c r="AQ569" s="171"/>
      <c r="AR569" s="69"/>
      <c r="AS569" s="70"/>
      <c r="AT569" s="70"/>
      <c r="AU569" s="70"/>
      <c r="AV569" s="70"/>
      <c r="AW569" s="70"/>
      <c r="AX569" s="70"/>
      <c r="AY569" s="70"/>
      <c r="AZ569" s="70"/>
      <c r="BA569" s="70"/>
      <c r="BG569" s="7"/>
      <c r="BH569" s="1"/>
      <c r="BI569" s="1"/>
      <c r="BJ569" s="7"/>
      <c r="BK569" s="7"/>
      <c r="CB569" s="66"/>
      <c r="CC569" s="71"/>
      <c r="CD569" s="71"/>
      <c r="CE569" s="71"/>
      <c r="CF569" s="71"/>
      <c r="CG569" s="71"/>
      <c r="CH569" s="71"/>
      <c r="CI569" s="71"/>
      <c r="CJ569" s="71"/>
      <c r="CK569" s="71"/>
      <c r="CL569" s="71"/>
      <c r="CM569" s="71"/>
      <c r="CN569" s="71"/>
      <c r="CO569" s="71"/>
      <c r="CP569" s="71"/>
      <c r="CQ569" s="71"/>
      <c r="CR569" s="71"/>
      <c r="CS569" s="71"/>
      <c r="CT569" s="71"/>
      <c r="CU569" s="71"/>
      <c r="CV569" s="71"/>
      <c r="CW569" s="71"/>
      <c r="CX569" s="71"/>
      <c r="CY569" s="71"/>
      <c r="CZ569" s="71"/>
      <c r="DA569" s="71"/>
      <c r="DB569" s="71"/>
      <c r="DC569" s="71"/>
      <c r="DD569" s="71"/>
      <c r="DE569" s="71"/>
      <c r="DF569" s="71"/>
      <c r="DG569" s="71"/>
      <c r="DH569" s="71"/>
      <c r="DI569" s="71"/>
      <c r="DJ569" s="71"/>
      <c r="DK569" s="71"/>
      <c r="DL569" s="71"/>
      <c r="DM569" s="71"/>
      <c r="DN569" s="71"/>
      <c r="DO569" s="71"/>
      <c r="DP569" s="71"/>
      <c r="DQ569" s="71"/>
      <c r="DR569" s="71"/>
      <c r="DS569" s="71"/>
      <c r="DT569" s="71"/>
      <c r="DU569" s="71"/>
      <c r="DV569" s="71"/>
      <c r="DW569" s="71"/>
      <c r="DX569" s="71"/>
      <c r="DY569" s="71"/>
      <c r="DZ569" s="71"/>
      <c r="EA569" s="71"/>
      <c r="EB569" s="71"/>
      <c r="EC569" s="71"/>
      <c r="ED569" s="71"/>
      <c r="EE569" s="71"/>
      <c r="EF569" s="71"/>
      <c r="EG569" s="71"/>
      <c r="EH569" s="71"/>
      <c r="EI569" s="71"/>
      <c r="EJ569" s="71"/>
      <c r="EK569" s="71"/>
      <c r="EL569" s="71"/>
      <c r="EM569" s="71"/>
      <c r="EN569" s="71"/>
    </row>
    <row r="570" spans="13:144" s="67" customFormat="1" ht="14.25" customHeight="1" x14ac:dyDescent="0.2">
      <c r="M570" s="66"/>
      <c r="N570" s="66"/>
      <c r="AD570" s="68"/>
      <c r="AE570" s="68"/>
      <c r="AF570" s="66"/>
      <c r="AG570" s="66"/>
      <c r="AO570" s="171"/>
      <c r="AP570" s="171"/>
      <c r="AQ570" s="171"/>
      <c r="AR570" s="69"/>
      <c r="AS570" s="70"/>
      <c r="AT570" s="70"/>
      <c r="AU570" s="70"/>
      <c r="AV570" s="70"/>
      <c r="AW570" s="70"/>
      <c r="AX570" s="70"/>
      <c r="AY570" s="70"/>
      <c r="AZ570" s="70"/>
      <c r="BA570" s="70"/>
      <c r="BG570" s="7"/>
      <c r="BH570" s="1"/>
      <c r="BI570" s="1"/>
      <c r="BJ570" s="7"/>
      <c r="BK570" s="7"/>
      <c r="CB570" s="66"/>
      <c r="CC570" s="71"/>
      <c r="CD570" s="71"/>
      <c r="CE570" s="71"/>
      <c r="CF570" s="71"/>
      <c r="CG570" s="71"/>
      <c r="CH570" s="71"/>
      <c r="CI570" s="71"/>
      <c r="CJ570" s="71"/>
      <c r="CK570" s="71"/>
      <c r="CL570" s="71"/>
      <c r="CM570" s="71"/>
      <c r="CN570" s="71"/>
      <c r="CO570" s="71"/>
      <c r="CP570" s="71"/>
      <c r="CQ570" s="71"/>
      <c r="CR570" s="71"/>
      <c r="CS570" s="71"/>
      <c r="CT570" s="71"/>
      <c r="CU570" s="71"/>
      <c r="CV570" s="71"/>
      <c r="CW570" s="71"/>
      <c r="CX570" s="71"/>
      <c r="CY570" s="71"/>
      <c r="CZ570" s="71"/>
      <c r="DA570" s="71"/>
      <c r="DB570" s="71"/>
      <c r="DC570" s="71"/>
      <c r="DD570" s="71"/>
      <c r="DE570" s="71"/>
      <c r="DF570" s="71"/>
      <c r="DG570" s="71"/>
      <c r="DH570" s="71"/>
      <c r="DI570" s="71"/>
      <c r="DJ570" s="71"/>
      <c r="DK570" s="71"/>
      <c r="DL570" s="71"/>
      <c r="DM570" s="71"/>
      <c r="DN570" s="71"/>
      <c r="DO570" s="71"/>
      <c r="DP570" s="71"/>
      <c r="DQ570" s="71"/>
      <c r="DR570" s="71"/>
      <c r="DS570" s="71"/>
      <c r="DT570" s="71"/>
      <c r="DU570" s="71"/>
      <c r="DV570" s="71"/>
      <c r="DW570" s="71"/>
      <c r="DX570" s="71"/>
      <c r="DY570" s="71"/>
      <c r="DZ570" s="71"/>
      <c r="EA570" s="71"/>
      <c r="EB570" s="71"/>
      <c r="EC570" s="71"/>
      <c r="ED570" s="71"/>
      <c r="EE570" s="71"/>
      <c r="EF570" s="71"/>
      <c r="EG570" s="71"/>
      <c r="EH570" s="71"/>
      <c r="EI570" s="71"/>
      <c r="EJ570" s="71"/>
      <c r="EK570" s="71"/>
      <c r="EL570" s="71"/>
      <c r="EM570" s="71"/>
      <c r="EN570" s="71"/>
    </row>
    <row r="571" spans="13:144" s="67" customFormat="1" ht="14.25" customHeight="1" x14ac:dyDescent="0.2">
      <c r="M571" s="66"/>
      <c r="N571" s="66"/>
      <c r="AD571" s="68"/>
      <c r="AE571" s="68"/>
      <c r="AF571" s="66"/>
      <c r="AG571" s="66"/>
      <c r="AO571" s="171"/>
      <c r="AP571" s="171"/>
      <c r="AQ571" s="171"/>
      <c r="AR571" s="69"/>
      <c r="AS571" s="70"/>
      <c r="AT571" s="70"/>
      <c r="AU571" s="70"/>
      <c r="AV571" s="70"/>
      <c r="AW571" s="70"/>
      <c r="AX571" s="70"/>
      <c r="AY571" s="70"/>
      <c r="AZ571" s="70"/>
      <c r="BA571" s="70"/>
      <c r="BG571" s="7"/>
      <c r="BH571" s="1"/>
      <c r="BI571" s="1"/>
      <c r="BJ571" s="7"/>
      <c r="BK571" s="7"/>
      <c r="CB571" s="66"/>
      <c r="CC571" s="71"/>
      <c r="CD571" s="71"/>
      <c r="CE571" s="71"/>
      <c r="CF571" s="71"/>
      <c r="CG571" s="71"/>
      <c r="CH571" s="71"/>
      <c r="CI571" s="71"/>
      <c r="CJ571" s="71"/>
      <c r="CK571" s="71"/>
      <c r="CL571" s="71"/>
      <c r="CM571" s="71"/>
      <c r="CN571" s="71"/>
      <c r="CO571" s="71"/>
      <c r="CP571" s="71"/>
      <c r="CQ571" s="71"/>
      <c r="CR571" s="71"/>
      <c r="CS571" s="71"/>
      <c r="CT571" s="71"/>
      <c r="CU571" s="71"/>
      <c r="CV571" s="71"/>
      <c r="CW571" s="71"/>
      <c r="CX571" s="71"/>
      <c r="CY571" s="71"/>
      <c r="CZ571" s="71"/>
      <c r="DA571" s="71"/>
      <c r="DB571" s="71"/>
      <c r="DC571" s="71"/>
      <c r="DD571" s="71"/>
      <c r="DE571" s="71"/>
      <c r="DF571" s="71"/>
      <c r="DG571" s="71"/>
      <c r="DH571" s="71"/>
      <c r="DI571" s="71"/>
      <c r="DJ571" s="71"/>
      <c r="DK571" s="71"/>
      <c r="DL571" s="71"/>
      <c r="DM571" s="71"/>
      <c r="DN571" s="71"/>
      <c r="DO571" s="71"/>
      <c r="DP571" s="71"/>
      <c r="DQ571" s="71"/>
      <c r="DR571" s="71"/>
      <c r="DS571" s="71"/>
      <c r="DT571" s="71"/>
      <c r="DU571" s="71"/>
      <c r="DV571" s="71"/>
      <c r="DW571" s="71"/>
      <c r="DX571" s="71"/>
      <c r="DY571" s="71"/>
      <c r="DZ571" s="71"/>
      <c r="EA571" s="71"/>
      <c r="EB571" s="71"/>
      <c r="EC571" s="71"/>
      <c r="ED571" s="71"/>
      <c r="EE571" s="71"/>
      <c r="EF571" s="71"/>
      <c r="EG571" s="71"/>
      <c r="EH571" s="71"/>
      <c r="EI571" s="71"/>
      <c r="EJ571" s="71"/>
      <c r="EK571" s="71"/>
      <c r="EL571" s="71"/>
      <c r="EM571" s="71"/>
      <c r="EN571" s="71"/>
    </row>
    <row r="572" spans="13:144" s="67" customFormat="1" ht="14.25" customHeight="1" x14ac:dyDescent="0.2">
      <c r="M572" s="66"/>
      <c r="N572" s="66"/>
      <c r="AD572" s="68"/>
      <c r="AE572" s="68"/>
      <c r="AF572" s="66"/>
      <c r="AG572" s="66"/>
      <c r="AO572" s="171"/>
      <c r="AP572" s="171"/>
      <c r="AQ572" s="171"/>
      <c r="AR572" s="69"/>
      <c r="AS572" s="70"/>
      <c r="AT572" s="70"/>
      <c r="AU572" s="70"/>
      <c r="AV572" s="70"/>
      <c r="AW572" s="70"/>
      <c r="AX572" s="70"/>
      <c r="AY572" s="70"/>
      <c r="AZ572" s="70"/>
      <c r="BA572" s="70"/>
      <c r="BG572" s="7"/>
      <c r="BH572" s="1"/>
      <c r="BI572" s="1"/>
      <c r="BJ572" s="7"/>
      <c r="BK572" s="7"/>
      <c r="CB572" s="66"/>
      <c r="CC572" s="71"/>
      <c r="CD572" s="71"/>
      <c r="CE572" s="71"/>
      <c r="CF572" s="71"/>
      <c r="CG572" s="71"/>
      <c r="CH572" s="71"/>
      <c r="CI572" s="71"/>
      <c r="CJ572" s="71"/>
      <c r="CK572" s="71"/>
      <c r="CL572" s="71"/>
      <c r="CM572" s="71"/>
      <c r="CN572" s="71"/>
      <c r="CO572" s="71"/>
      <c r="CP572" s="71"/>
      <c r="CQ572" s="71"/>
      <c r="CR572" s="71"/>
      <c r="CS572" s="71"/>
      <c r="CT572" s="71"/>
      <c r="CU572" s="71"/>
      <c r="CV572" s="71"/>
      <c r="CW572" s="71"/>
      <c r="CX572" s="71"/>
      <c r="CY572" s="71"/>
      <c r="CZ572" s="71"/>
      <c r="DA572" s="71"/>
      <c r="DB572" s="71"/>
      <c r="DC572" s="71"/>
      <c r="DD572" s="71"/>
      <c r="DE572" s="71"/>
      <c r="DF572" s="71"/>
      <c r="DG572" s="71"/>
      <c r="DH572" s="71"/>
      <c r="DI572" s="71"/>
      <c r="DJ572" s="71"/>
      <c r="DK572" s="71"/>
      <c r="DL572" s="71"/>
      <c r="DM572" s="71"/>
      <c r="DN572" s="71"/>
      <c r="DO572" s="71"/>
      <c r="DP572" s="71"/>
      <c r="DQ572" s="71"/>
      <c r="DR572" s="71"/>
      <c r="DS572" s="71"/>
      <c r="DT572" s="71"/>
      <c r="DU572" s="71"/>
      <c r="DV572" s="71"/>
      <c r="DW572" s="71"/>
      <c r="DX572" s="71"/>
      <c r="DY572" s="71"/>
      <c r="DZ572" s="71"/>
      <c r="EA572" s="71"/>
      <c r="EB572" s="71"/>
      <c r="EC572" s="71"/>
      <c r="ED572" s="71"/>
      <c r="EE572" s="71"/>
      <c r="EF572" s="71"/>
      <c r="EG572" s="71"/>
      <c r="EH572" s="71"/>
      <c r="EI572" s="71"/>
      <c r="EJ572" s="71"/>
      <c r="EK572" s="71"/>
      <c r="EL572" s="71"/>
      <c r="EM572" s="71"/>
      <c r="EN572" s="71"/>
    </row>
    <row r="573" spans="13:144" s="67" customFormat="1" ht="14.25" customHeight="1" x14ac:dyDescent="0.2">
      <c r="M573" s="66"/>
      <c r="N573" s="66"/>
      <c r="AD573" s="68"/>
      <c r="AE573" s="68"/>
      <c r="AF573" s="66"/>
      <c r="AG573" s="66"/>
      <c r="AO573" s="171"/>
      <c r="AP573" s="171"/>
      <c r="AQ573" s="171"/>
      <c r="AR573" s="69"/>
      <c r="AS573" s="70"/>
      <c r="AT573" s="70"/>
      <c r="AU573" s="70"/>
      <c r="AV573" s="70"/>
      <c r="AW573" s="70"/>
      <c r="AX573" s="70"/>
      <c r="AY573" s="70"/>
      <c r="AZ573" s="70"/>
      <c r="BA573" s="70"/>
      <c r="BG573" s="7"/>
      <c r="BH573" s="1"/>
      <c r="BI573" s="1"/>
      <c r="BJ573" s="7"/>
      <c r="BK573" s="7"/>
      <c r="CB573" s="66"/>
      <c r="CC573" s="71"/>
      <c r="CD573" s="71"/>
      <c r="CE573" s="71"/>
      <c r="CF573" s="71"/>
      <c r="CG573" s="71"/>
      <c r="CH573" s="71"/>
      <c r="CI573" s="71"/>
      <c r="CJ573" s="71"/>
      <c r="CK573" s="71"/>
      <c r="CL573" s="71"/>
      <c r="CM573" s="71"/>
      <c r="CN573" s="71"/>
      <c r="CO573" s="71"/>
      <c r="CP573" s="71"/>
      <c r="CQ573" s="71"/>
      <c r="CR573" s="71"/>
      <c r="CS573" s="71"/>
      <c r="CT573" s="71"/>
      <c r="CU573" s="71"/>
      <c r="CV573" s="71"/>
      <c r="CW573" s="71"/>
      <c r="CX573" s="71"/>
      <c r="CY573" s="71"/>
      <c r="CZ573" s="71"/>
      <c r="DA573" s="71"/>
      <c r="DB573" s="71"/>
      <c r="DC573" s="71"/>
      <c r="DD573" s="71"/>
      <c r="DE573" s="71"/>
      <c r="DF573" s="71"/>
      <c r="DG573" s="71"/>
      <c r="DH573" s="71"/>
      <c r="DI573" s="71"/>
      <c r="DJ573" s="71"/>
      <c r="DK573" s="71"/>
      <c r="DL573" s="71"/>
      <c r="DM573" s="71"/>
      <c r="DN573" s="71"/>
      <c r="DO573" s="71"/>
      <c r="DP573" s="71"/>
      <c r="DQ573" s="71"/>
      <c r="DR573" s="71"/>
      <c r="DS573" s="71"/>
      <c r="DT573" s="71"/>
      <c r="DU573" s="71"/>
      <c r="DV573" s="71"/>
      <c r="DW573" s="71"/>
      <c r="DX573" s="71"/>
      <c r="DY573" s="71"/>
      <c r="DZ573" s="71"/>
      <c r="EA573" s="71"/>
      <c r="EB573" s="71"/>
      <c r="EC573" s="71"/>
      <c r="ED573" s="71"/>
      <c r="EE573" s="71"/>
      <c r="EF573" s="71"/>
      <c r="EG573" s="71"/>
      <c r="EH573" s="71"/>
      <c r="EI573" s="71"/>
      <c r="EJ573" s="71"/>
      <c r="EK573" s="71"/>
      <c r="EL573" s="71"/>
      <c r="EM573" s="71"/>
      <c r="EN573" s="71"/>
    </row>
    <row r="574" spans="13:144" s="67" customFormat="1" ht="14.25" customHeight="1" x14ac:dyDescent="0.2">
      <c r="M574" s="66"/>
      <c r="N574" s="66"/>
      <c r="AD574" s="68"/>
      <c r="AE574" s="68"/>
      <c r="AF574" s="66"/>
      <c r="AG574" s="66"/>
      <c r="AO574" s="171"/>
      <c r="AP574" s="171"/>
      <c r="AQ574" s="171"/>
      <c r="AR574" s="69"/>
      <c r="AS574" s="70"/>
      <c r="AT574" s="70"/>
      <c r="AU574" s="70"/>
      <c r="AV574" s="70"/>
      <c r="AW574" s="70"/>
      <c r="AX574" s="70"/>
      <c r="AY574" s="70"/>
      <c r="AZ574" s="70"/>
      <c r="BA574" s="70"/>
      <c r="BG574" s="7"/>
      <c r="BH574" s="1"/>
      <c r="BI574" s="1"/>
      <c r="BJ574" s="7"/>
      <c r="BK574" s="7"/>
      <c r="CB574" s="66"/>
      <c r="CC574" s="71"/>
      <c r="CD574" s="71"/>
      <c r="CE574" s="71"/>
      <c r="CF574" s="71"/>
      <c r="CG574" s="71"/>
      <c r="CH574" s="71"/>
      <c r="CI574" s="71"/>
      <c r="CJ574" s="71"/>
      <c r="CK574" s="71"/>
      <c r="CL574" s="71"/>
      <c r="CM574" s="71"/>
      <c r="CN574" s="71"/>
      <c r="CO574" s="71"/>
      <c r="CP574" s="71"/>
      <c r="CQ574" s="71"/>
      <c r="CR574" s="71"/>
      <c r="CS574" s="71"/>
      <c r="CT574" s="71"/>
      <c r="CU574" s="71"/>
      <c r="CV574" s="71"/>
      <c r="CW574" s="71"/>
      <c r="CX574" s="71"/>
      <c r="CY574" s="71"/>
      <c r="CZ574" s="71"/>
      <c r="DA574" s="71"/>
      <c r="DB574" s="71"/>
      <c r="DC574" s="71"/>
      <c r="DD574" s="71"/>
      <c r="DE574" s="71"/>
      <c r="DF574" s="71"/>
      <c r="DG574" s="71"/>
      <c r="DH574" s="71"/>
      <c r="DI574" s="71"/>
      <c r="DJ574" s="71"/>
      <c r="DK574" s="71"/>
      <c r="DL574" s="71"/>
      <c r="DM574" s="71"/>
      <c r="DN574" s="71"/>
      <c r="DO574" s="71"/>
      <c r="DP574" s="71"/>
      <c r="DQ574" s="71"/>
      <c r="DR574" s="71"/>
      <c r="DS574" s="71"/>
      <c r="DT574" s="71"/>
      <c r="DU574" s="71"/>
      <c r="DV574" s="71"/>
      <c r="DW574" s="71"/>
      <c r="DX574" s="71"/>
      <c r="DY574" s="71"/>
      <c r="DZ574" s="71"/>
      <c r="EA574" s="71"/>
      <c r="EB574" s="71"/>
      <c r="EC574" s="71"/>
      <c r="ED574" s="71"/>
      <c r="EE574" s="71"/>
      <c r="EF574" s="71"/>
      <c r="EG574" s="71"/>
      <c r="EH574" s="71"/>
      <c r="EI574" s="71"/>
      <c r="EJ574" s="71"/>
      <c r="EK574" s="71"/>
      <c r="EL574" s="71"/>
      <c r="EM574" s="71"/>
      <c r="EN574" s="71"/>
    </row>
    <row r="575" spans="13:144" s="67" customFormat="1" ht="14.25" customHeight="1" x14ac:dyDescent="0.2">
      <c r="M575" s="66"/>
      <c r="N575" s="66"/>
      <c r="AD575" s="68"/>
      <c r="AE575" s="68"/>
      <c r="AF575" s="66"/>
      <c r="AG575" s="66"/>
      <c r="AO575" s="171"/>
      <c r="AP575" s="171"/>
      <c r="AQ575" s="171"/>
      <c r="AR575" s="69"/>
      <c r="AS575" s="70"/>
      <c r="AT575" s="70"/>
      <c r="AU575" s="70"/>
      <c r="AV575" s="70"/>
      <c r="AW575" s="70"/>
      <c r="AX575" s="70"/>
      <c r="AY575" s="70"/>
      <c r="AZ575" s="70"/>
      <c r="BA575" s="70"/>
      <c r="BG575" s="7"/>
      <c r="BH575" s="1"/>
      <c r="BI575" s="1"/>
      <c r="BJ575" s="7"/>
      <c r="BK575" s="7"/>
      <c r="CB575" s="66"/>
      <c r="CC575" s="71"/>
      <c r="CD575" s="71"/>
      <c r="CE575" s="71"/>
      <c r="CF575" s="71"/>
      <c r="CG575" s="71"/>
      <c r="CH575" s="71"/>
      <c r="CI575" s="71"/>
      <c r="CJ575" s="71"/>
      <c r="CK575" s="71"/>
      <c r="CL575" s="71"/>
      <c r="CM575" s="71"/>
      <c r="CN575" s="71"/>
      <c r="CO575" s="71"/>
      <c r="CP575" s="71"/>
      <c r="CQ575" s="71"/>
      <c r="CR575" s="71"/>
      <c r="CS575" s="71"/>
      <c r="CT575" s="71"/>
      <c r="CU575" s="71"/>
      <c r="CV575" s="71"/>
      <c r="CW575" s="71"/>
      <c r="CX575" s="71"/>
      <c r="CY575" s="71"/>
      <c r="CZ575" s="71"/>
      <c r="DA575" s="71"/>
      <c r="DB575" s="71"/>
      <c r="DC575" s="71"/>
      <c r="DD575" s="71"/>
      <c r="DE575" s="71"/>
      <c r="DF575" s="71"/>
      <c r="DG575" s="71"/>
      <c r="DH575" s="71"/>
      <c r="DI575" s="71"/>
      <c r="DJ575" s="71"/>
      <c r="DK575" s="71"/>
      <c r="DL575" s="71"/>
      <c r="DM575" s="71"/>
      <c r="DN575" s="71"/>
      <c r="DO575" s="71"/>
      <c r="DP575" s="71"/>
      <c r="DQ575" s="71"/>
      <c r="DR575" s="71"/>
      <c r="DS575" s="71"/>
      <c r="DT575" s="71"/>
      <c r="DU575" s="71"/>
      <c r="DV575" s="71"/>
      <c r="DW575" s="71"/>
      <c r="DX575" s="71"/>
      <c r="DY575" s="71"/>
      <c r="DZ575" s="71"/>
      <c r="EA575" s="71"/>
      <c r="EB575" s="71"/>
      <c r="EC575" s="71"/>
      <c r="ED575" s="71"/>
      <c r="EE575" s="71"/>
      <c r="EF575" s="71"/>
      <c r="EG575" s="71"/>
      <c r="EH575" s="71"/>
      <c r="EI575" s="71"/>
      <c r="EJ575" s="71"/>
      <c r="EK575" s="71"/>
      <c r="EL575" s="71"/>
      <c r="EM575" s="71"/>
      <c r="EN575" s="71"/>
    </row>
    <row r="576" spans="13:144" s="67" customFormat="1" ht="14.25" customHeight="1" x14ac:dyDescent="0.2">
      <c r="M576" s="66"/>
      <c r="N576" s="66"/>
      <c r="AD576" s="68"/>
      <c r="AE576" s="68"/>
      <c r="AF576" s="66"/>
      <c r="AG576" s="66"/>
      <c r="AO576" s="171"/>
      <c r="AP576" s="171"/>
      <c r="AQ576" s="171"/>
      <c r="AR576" s="69"/>
      <c r="AS576" s="70"/>
      <c r="AT576" s="70"/>
      <c r="AU576" s="70"/>
      <c r="AV576" s="70"/>
      <c r="AW576" s="70"/>
      <c r="AX576" s="70"/>
      <c r="AY576" s="70"/>
      <c r="AZ576" s="70"/>
      <c r="BA576" s="70"/>
      <c r="BG576" s="7"/>
      <c r="BH576" s="1"/>
      <c r="BI576" s="1"/>
      <c r="BJ576" s="7"/>
      <c r="BK576" s="7"/>
      <c r="CB576" s="66"/>
      <c r="CC576" s="71"/>
      <c r="CD576" s="71"/>
      <c r="CE576" s="71"/>
      <c r="CF576" s="71"/>
      <c r="CG576" s="71"/>
      <c r="CH576" s="71"/>
      <c r="CI576" s="71"/>
      <c r="CJ576" s="71"/>
      <c r="CK576" s="71"/>
      <c r="CL576" s="71"/>
      <c r="CM576" s="71"/>
      <c r="CN576" s="71"/>
      <c r="CO576" s="71"/>
      <c r="CP576" s="71"/>
      <c r="CQ576" s="71"/>
      <c r="CR576" s="71"/>
      <c r="CS576" s="71"/>
      <c r="CT576" s="71"/>
      <c r="CU576" s="71"/>
      <c r="CV576" s="71"/>
      <c r="CW576" s="71"/>
      <c r="CX576" s="71"/>
      <c r="CY576" s="71"/>
      <c r="CZ576" s="71"/>
      <c r="DA576" s="71"/>
      <c r="DB576" s="71"/>
      <c r="DC576" s="71"/>
      <c r="DD576" s="71"/>
      <c r="DE576" s="71"/>
      <c r="DF576" s="71"/>
      <c r="DG576" s="71"/>
      <c r="DH576" s="71"/>
      <c r="DI576" s="71"/>
      <c r="DJ576" s="71"/>
      <c r="DK576" s="71"/>
      <c r="DL576" s="71"/>
      <c r="DM576" s="71"/>
      <c r="DN576" s="71"/>
      <c r="DO576" s="71"/>
      <c r="DP576" s="71"/>
      <c r="DQ576" s="71"/>
      <c r="DR576" s="71"/>
      <c r="DS576" s="71"/>
      <c r="DT576" s="71"/>
      <c r="DU576" s="71"/>
      <c r="DV576" s="71"/>
      <c r="DW576" s="71"/>
      <c r="DX576" s="71"/>
      <c r="DY576" s="71"/>
      <c r="DZ576" s="71"/>
      <c r="EA576" s="71"/>
      <c r="EB576" s="71"/>
      <c r="EC576" s="71"/>
      <c r="ED576" s="71"/>
      <c r="EE576" s="71"/>
      <c r="EF576" s="71"/>
      <c r="EG576" s="71"/>
      <c r="EH576" s="71"/>
      <c r="EI576" s="71"/>
      <c r="EJ576" s="71"/>
      <c r="EK576" s="71"/>
      <c r="EL576" s="71"/>
      <c r="EM576" s="71"/>
      <c r="EN576" s="71"/>
    </row>
    <row r="577" spans="13:144" s="67" customFormat="1" ht="14.25" customHeight="1" x14ac:dyDescent="0.2">
      <c r="M577" s="66"/>
      <c r="N577" s="66"/>
      <c r="AD577" s="68"/>
      <c r="AE577" s="68"/>
      <c r="AF577" s="66"/>
      <c r="AG577" s="66"/>
      <c r="AO577" s="171"/>
      <c r="AP577" s="171"/>
      <c r="AQ577" s="171"/>
      <c r="AR577" s="69"/>
      <c r="AS577" s="70"/>
      <c r="AT577" s="70"/>
      <c r="AU577" s="70"/>
      <c r="AV577" s="70"/>
      <c r="AW577" s="70"/>
      <c r="AX577" s="70"/>
      <c r="AY577" s="70"/>
      <c r="AZ577" s="70"/>
      <c r="BA577" s="70"/>
      <c r="BG577" s="7"/>
      <c r="BH577" s="1"/>
      <c r="BI577" s="1"/>
      <c r="BJ577" s="7"/>
      <c r="BK577" s="7"/>
      <c r="CB577" s="66"/>
      <c r="CC577" s="71"/>
      <c r="CD577" s="71"/>
      <c r="CE577" s="71"/>
      <c r="CF577" s="71"/>
      <c r="CG577" s="71"/>
      <c r="CH577" s="71"/>
      <c r="CI577" s="71"/>
      <c r="CJ577" s="71"/>
      <c r="CK577" s="71"/>
      <c r="CL577" s="71"/>
      <c r="CM577" s="71"/>
      <c r="CN577" s="71"/>
      <c r="CO577" s="71"/>
      <c r="CP577" s="71"/>
      <c r="CQ577" s="71"/>
      <c r="CR577" s="71"/>
      <c r="CS577" s="71"/>
      <c r="CT577" s="71"/>
      <c r="CU577" s="71"/>
      <c r="CV577" s="71"/>
      <c r="CW577" s="71"/>
      <c r="CX577" s="71"/>
      <c r="CY577" s="71"/>
      <c r="CZ577" s="71"/>
      <c r="DA577" s="71"/>
      <c r="DB577" s="71"/>
      <c r="DC577" s="71"/>
      <c r="DD577" s="71"/>
      <c r="DE577" s="71"/>
      <c r="DF577" s="71"/>
      <c r="DG577" s="71"/>
      <c r="DH577" s="71"/>
      <c r="DI577" s="71"/>
      <c r="DJ577" s="71"/>
      <c r="DK577" s="71"/>
      <c r="DL577" s="71"/>
      <c r="DM577" s="71"/>
      <c r="DN577" s="71"/>
      <c r="DO577" s="71"/>
      <c r="DP577" s="71"/>
      <c r="DQ577" s="71"/>
      <c r="DR577" s="71"/>
      <c r="DS577" s="71"/>
      <c r="DT577" s="71"/>
      <c r="DU577" s="71"/>
      <c r="DV577" s="71"/>
      <c r="DW577" s="71"/>
      <c r="DX577" s="71"/>
      <c r="DY577" s="71"/>
      <c r="DZ577" s="71"/>
      <c r="EA577" s="71"/>
      <c r="EB577" s="71"/>
      <c r="EC577" s="71"/>
      <c r="ED577" s="71"/>
      <c r="EE577" s="71"/>
      <c r="EF577" s="71"/>
      <c r="EG577" s="71"/>
      <c r="EH577" s="71"/>
      <c r="EI577" s="71"/>
      <c r="EJ577" s="71"/>
      <c r="EK577" s="71"/>
      <c r="EL577" s="71"/>
      <c r="EM577" s="71"/>
      <c r="EN577" s="71"/>
    </row>
    <row r="578" spans="13:144" s="67" customFormat="1" ht="14.25" customHeight="1" x14ac:dyDescent="0.2">
      <c r="M578" s="66"/>
      <c r="N578" s="66"/>
      <c r="AD578" s="68"/>
      <c r="AE578" s="68"/>
      <c r="AF578" s="66"/>
      <c r="AG578" s="66"/>
      <c r="AO578" s="171"/>
      <c r="AP578" s="171"/>
      <c r="AQ578" s="171"/>
      <c r="AR578" s="69"/>
      <c r="AS578" s="70"/>
      <c r="AT578" s="70"/>
      <c r="AU578" s="70"/>
      <c r="AV578" s="70"/>
      <c r="AW578" s="70"/>
      <c r="AX578" s="70"/>
      <c r="AY578" s="70"/>
      <c r="AZ578" s="70"/>
      <c r="BA578" s="70"/>
      <c r="BG578" s="7"/>
      <c r="BH578" s="1"/>
      <c r="BI578" s="1"/>
      <c r="BJ578" s="7"/>
      <c r="BK578" s="7"/>
      <c r="CB578" s="66"/>
      <c r="CC578" s="71"/>
      <c r="CD578" s="71"/>
      <c r="CE578" s="71"/>
      <c r="CF578" s="71"/>
      <c r="CG578" s="71"/>
      <c r="CH578" s="71"/>
      <c r="CI578" s="71"/>
      <c r="CJ578" s="71"/>
      <c r="CK578" s="71"/>
      <c r="CL578" s="71"/>
      <c r="CM578" s="71"/>
      <c r="CN578" s="71"/>
      <c r="CO578" s="71"/>
      <c r="CP578" s="71"/>
      <c r="CQ578" s="71"/>
      <c r="CR578" s="71"/>
      <c r="CS578" s="71"/>
      <c r="CT578" s="71"/>
      <c r="CU578" s="71"/>
      <c r="CV578" s="71"/>
      <c r="CW578" s="71"/>
      <c r="CX578" s="71"/>
      <c r="CY578" s="71"/>
      <c r="CZ578" s="71"/>
      <c r="DA578" s="71"/>
      <c r="DB578" s="71"/>
      <c r="DC578" s="71"/>
      <c r="DD578" s="71"/>
      <c r="DE578" s="71"/>
      <c r="DF578" s="71"/>
      <c r="DG578" s="71"/>
      <c r="DH578" s="71"/>
      <c r="DI578" s="71"/>
      <c r="DJ578" s="71"/>
      <c r="DK578" s="71"/>
      <c r="DL578" s="71"/>
      <c r="DM578" s="71"/>
      <c r="DN578" s="71"/>
      <c r="DO578" s="71"/>
      <c r="DP578" s="71"/>
      <c r="DQ578" s="71"/>
      <c r="DR578" s="71"/>
      <c r="DS578" s="71"/>
      <c r="DT578" s="71"/>
      <c r="DU578" s="71"/>
      <c r="DV578" s="71"/>
      <c r="DW578" s="71"/>
      <c r="DX578" s="71"/>
      <c r="DY578" s="71"/>
      <c r="DZ578" s="71"/>
      <c r="EA578" s="71"/>
      <c r="EB578" s="71"/>
      <c r="EC578" s="71"/>
      <c r="ED578" s="71"/>
      <c r="EE578" s="71"/>
      <c r="EF578" s="71"/>
      <c r="EG578" s="71"/>
      <c r="EH578" s="71"/>
      <c r="EI578" s="71"/>
      <c r="EJ578" s="71"/>
      <c r="EK578" s="71"/>
      <c r="EL578" s="71"/>
      <c r="EM578" s="71"/>
      <c r="EN578" s="71"/>
    </row>
    <row r="579" spans="13:144" s="67" customFormat="1" ht="14.25" customHeight="1" x14ac:dyDescent="0.2">
      <c r="M579" s="66"/>
      <c r="N579" s="66"/>
      <c r="AD579" s="68"/>
      <c r="AE579" s="68"/>
      <c r="AF579" s="66"/>
      <c r="AG579" s="66"/>
      <c r="AO579" s="171"/>
      <c r="AP579" s="171"/>
      <c r="AQ579" s="171"/>
      <c r="AR579" s="69"/>
      <c r="AS579" s="70"/>
      <c r="AT579" s="70"/>
      <c r="AU579" s="70"/>
      <c r="AV579" s="70"/>
      <c r="AW579" s="70"/>
      <c r="AX579" s="70"/>
      <c r="AY579" s="70"/>
      <c r="AZ579" s="70"/>
      <c r="BA579" s="70"/>
      <c r="BG579" s="7"/>
      <c r="BH579" s="1"/>
      <c r="BI579" s="1"/>
      <c r="BJ579" s="7"/>
      <c r="BK579" s="7"/>
      <c r="CB579" s="66"/>
      <c r="CC579" s="71"/>
      <c r="CD579" s="71"/>
      <c r="CE579" s="71"/>
      <c r="CF579" s="71"/>
      <c r="CG579" s="71"/>
      <c r="CH579" s="71"/>
      <c r="CI579" s="71"/>
      <c r="CJ579" s="71"/>
      <c r="CK579" s="71"/>
      <c r="CL579" s="71"/>
      <c r="CM579" s="71"/>
      <c r="CN579" s="71"/>
      <c r="CO579" s="71"/>
      <c r="CP579" s="71"/>
      <c r="CQ579" s="71"/>
      <c r="CR579" s="71"/>
      <c r="CS579" s="71"/>
      <c r="CT579" s="71"/>
      <c r="CU579" s="71"/>
      <c r="CV579" s="71"/>
      <c r="CW579" s="71"/>
      <c r="CX579" s="71"/>
      <c r="CY579" s="71"/>
      <c r="CZ579" s="71"/>
      <c r="DA579" s="71"/>
      <c r="DB579" s="71"/>
      <c r="DC579" s="71"/>
      <c r="DD579" s="71"/>
      <c r="DE579" s="71"/>
      <c r="DF579" s="71"/>
      <c r="DG579" s="71"/>
      <c r="DH579" s="71"/>
      <c r="DI579" s="71"/>
      <c r="DJ579" s="71"/>
      <c r="DK579" s="71"/>
      <c r="DL579" s="71"/>
      <c r="DM579" s="71"/>
      <c r="DN579" s="71"/>
      <c r="DO579" s="71"/>
      <c r="DP579" s="71"/>
      <c r="DQ579" s="71"/>
      <c r="DR579" s="71"/>
      <c r="DS579" s="71"/>
      <c r="DT579" s="71"/>
      <c r="DU579" s="71"/>
      <c r="DV579" s="71"/>
      <c r="DW579" s="71"/>
      <c r="DX579" s="71"/>
      <c r="DY579" s="71"/>
      <c r="DZ579" s="71"/>
      <c r="EA579" s="71"/>
      <c r="EB579" s="71"/>
      <c r="EC579" s="71"/>
      <c r="ED579" s="71"/>
      <c r="EE579" s="71"/>
      <c r="EF579" s="71"/>
      <c r="EG579" s="71"/>
      <c r="EH579" s="71"/>
      <c r="EI579" s="71"/>
      <c r="EJ579" s="71"/>
      <c r="EK579" s="71"/>
      <c r="EL579" s="71"/>
      <c r="EM579" s="71"/>
      <c r="EN579" s="71"/>
    </row>
    <row r="580" spans="13:144" s="67" customFormat="1" ht="14.25" customHeight="1" x14ac:dyDescent="0.2">
      <c r="M580" s="66"/>
      <c r="N580" s="66"/>
      <c r="AD580" s="68"/>
      <c r="AE580" s="68"/>
      <c r="AF580" s="66"/>
      <c r="AG580" s="66"/>
      <c r="AO580" s="171"/>
      <c r="AP580" s="171"/>
      <c r="AQ580" s="171"/>
      <c r="AR580" s="69"/>
      <c r="AS580" s="70"/>
      <c r="AT580" s="70"/>
      <c r="AU580" s="70"/>
      <c r="AV580" s="70"/>
      <c r="AW580" s="70"/>
      <c r="AX580" s="70"/>
      <c r="AY580" s="70"/>
      <c r="AZ580" s="70"/>
      <c r="BA580" s="70"/>
      <c r="BG580" s="7"/>
      <c r="BH580" s="1"/>
      <c r="BI580" s="1"/>
      <c r="BJ580" s="7"/>
      <c r="BK580" s="7"/>
      <c r="CB580" s="66"/>
      <c r="CC580" s="71"/>
      <c r="CD580" s="71"/>
      <c r="CE580" s="71"/>
      <c r="CF580" s="71"/>
      <c r="CG580" s="71"/>
      <c r="CH580" s="71"/>
      <c r="CI580" s="71"/>
      <c r="CJ580" s="71"/>
      <c r="CK580" s="71"/>
      <c r="CL580" s="71"/>
      <c r="CM580" s="71"/>
      <c r="CN580" s="71"/>
      <c r="CO580" s="71"/>
      <c r="CP580" s="71"/>
      <c r="CQ580" s="71"/>
      <c r="CR580" s="71"/>
      <c r="CS580" s="71"/>
      <c r="CT580" s="71"/>
      <c r="CU580" s="71"/>
      <c r="CV580" s="71"/>
      <c r="CW580" s="71"/>
      <c r="CX580" s="71"/>
      <c r="CY580" s="71"/>
      <c r="CZ580" s="71"/>
      <c r="DA580" s="71"/>
      <c r="DB580" s="71"/>
      <c r="DC580" s="71"/>
      <c r="DD580" s="71"/>
      <c r="DE580" s="71"/>
      <c r="DF580" s="71"/>
      <c r="DG580" s="71"/>
      <c r="DH580" s="71"/>
      <c r="DI580" s="71"/>
      <c r="DJ580" s="71"/>
      <c r="DK580" s="71"/>
      <c r="DL580" s="71"/>
      <c r="DM580" s="71"/>
      <c r="DN580" s="71"/>
      <c r="DO580" s="71"/>
      <c r="DP580" s="71"/>
      <c r="DQ580" s="71"/>
      <c r="DR580" s="71"/>
      <c r="DS580" s="71"/>
      <c r="DT580" s="71"/>
      <c r="DU580" s="71"/>
      <c r="DV580" s="71"/>
      <c r="DW580" s="71"/>
      <c r="DX580" s="71"/>
      <c r="DY580" s="71"/>
      <c r="DZ580" s="71"/>
      <c r="EA580" s="71"/>
      <c r="EB580" s="71"/>
      <c r="EC580" s="71"/>
      <c r="ED580" s="71"/>
      <c r="EE580" s="71"/>
      <c r="EF580" s="71"/>
      <c r="EG580" s="71"/>
      <c r="EH580" s="71"/>
      <c r="EI580" s="71"/>
      <c r="EJ580" s="71"/>
      <c r="EK580" s="71"/>
      <c r="EL580" s="71"/>
      <c r="EM580" s="71"/>
      <c r="EN580" s="71"/>
    </row>
    <row r="581" spans="13:144" s="67" customFormat="1" ht="14.25" customHeight="1" x14ac:dyDescent="0.2">
      <c r="M581" s="66"/>
      <c r="N581" s="66"/>
      <c r="AD581" s="68"/>
      <c r="AE581" s="68"/>
      <c r="AF581" s="66"/>
      <c r="AG581" s="66"/>
      <c r="AO581" s="171"/>
      <c r="AP581" s="171"/>
      <c r="AQ581" s="171"/>
      <c r="AR581" s="69"/>
      <c r="AS581" s="70"/>
      <c r="AT581" s="70"/>
      <c r="AU581" s="70"/>
      <c r="AV581" s="70"/>
      <c r="AW581" s="70"/>
      <c r="AX581" s="70"/>
      <c r="AY581" s="70"/>
      <c r="AZ581" s="70"/>
      <c r="BA581" s="70"/>
      <c r="BG581" s="7"/>
      <c r="BH581" s="1"/>
      <c r="BI581" s="1"/>
      <c r="BJ581" s="7"/>
      <c r="BK581" s="7"/>
      <c r="CB581" s="66"/>
      <c r="CC581" s="71"/>
      <c r="CD581" s="71"/>
      <c r="CE581" s="71"/>
      <c r="CF581" s="71"/>
      <c r="CG581" s="71"/>
      <c r="CH581" s="71"/>
      <c r="CI581" s="71"/>
      <c r="CJ581" s="71"/>
      <c r="CK581" s="71"/>
      <c r="CL581" s="71"/>
      <c r="CM581" s="71"/>
      <c r="CN581" s="71"/>
      <c r="CO581" s="71"/>
      <c r="CP581" s="71"/>
      <c r="CQ581" s="71"/>
      <c r="CR581" s="71"/>
      <c r="CS581" s="71"/>
      <c r="CT581" s="71"/>
      <c r="CU581" s="71"/>
      <c r="CV581" s="71"/>
      <c r="CW581" s="71"/>
      <c r="CX581" s="71"/>
      <c r="CY581" s="71"/>
      <c r="CZ581" s="71"/>
      <c r="DA581" s="71"/>
      <c r="DB581" s="71"/>
      <c r="DC581" s="71"/>
      <c r="DD581" s="71"/>
      <c r="DE581" s="71"/>
      <c r="DF581" s="71"/>
      <c r="DG581" s="71"/>
      <c r="DH581" s="71"/>
      <c r="DI581" s="71"/>
      <c r="DJ581" s="71"/>
      <c r="DK581" s="71"/>
      <c r="DL581" s="71"/>
      <c r="DM581" s="71"/>
      <c r="DN581" s="71"/>
      <c r="DO581" s="71"/>
      <c r="DP581" s="71"/>
      <c r="DQ581" s="71"/>
      <c r="DR581" s="71"/>
      <c r="DS581" s="71"/>
      <c r="DT581" s="71"/>
      <c r="DU581" s="71"/>
      <c r="DV581" s="71"/>
      <c r="DW581" s="71"/>
      <c r="DX581" s="71"/>
      <c r="DY581" s="71"/>
      <c r="DZ581" s="71"/>
      <c r="EA581" s="71"/>
      <c r="EB581" s="71"/>
      <c r="EC581" s="71"/>
      <c r="ED581" s="71"/>
      <c r="EE581" s="71"/>
      <c r="EF581" s="71"/>
      <c r="EG581" s="71"/>
      <c r="EH581" s="71"/>
      <c r="EI581" s="71"/>
      <c r="EJ581" s="71"/>
      <c r="EK581" s="71"/>
      <c r="EL581" s="71"/>
      <c r="EM581" s="71"/>
      <c r="EN581" s="71"/>
    </row>
    <row r="582" spans="13:144" s="67" customFormat="1" ht="14.25" customHeight="1" x14ac:dyDescent="0.2">
      <c r="M582" s="66"/>
      <c r="N582" s="66"/>
      <c r="AD582" s="68"/>
      <c r="AE582" s="68"/>
      <c r="AF582" s="66"/>
      <c r="AG582" s="66"/>
      <c r="AO582" s="171"/>
      <c r="AP582" s="171"/>
      <c r="AQ582" s="171"/>
      <c r="AR582" s="69"/>
      <c r="AS582" s="70"/>
      <c r="AT582" s="70"/>
      <c r="AU582" s="70"/>
      <c r="AV582" s="70"/>
      <c r="AW582" s="70"/>
      <c r="AX582" s="70"/>
      <c r="AY582" s="70"/>
      <c r="AZ582" s="70"/>
      <c r="BA582" s="70"/>
      <c r="BG582" s="7"/>
      <c r="BH582" s="1"/>
      <c r="BI582" s="1"/>
      <c r="BJ582" s="7"/>
      <c r="BK582" s="7"/>
      <c r="CB582" s="66"/>
      <c r="CC582" s="71"/>
      <c r="CD582" s="71"/>
      <c r="CE582" s="71"/>
      <c r="CF582" s="71"/>
      <c r="CG582" s="71"/>
      <c r="CH582" s="71"/>
      <c r="CI582" s="71"/>
      <c r="CJ582" s="71"/>
      <c r="CK582" s="71"/>
      <c r="CL582" s="71"/>
      <c r="CM582" s="71"/>
      <c r="CN582" s="71"/>
      <c r="CO582" s="71"/>
      <c r="CP582" s="71"/>
      <c r="CQ582" s="71"/>
      <c r="CR582" s="71"/>
      <c r="CS582" s="71"/>
      <c r="CT582" s="71"/>
      <c r="CU582" s="71"/>
      <c r="CV582" s="71"/>
      <c r="CW582" s="71"/>
      <c r="CX582" s="71"/>
      <c r="CY582" s="71"/>
      <c r="CZ582" s="71"/>
      <c r="DA582" s="71"/>
      <c r="DB582" s="71"/>
      <c r="DC582" s="71"/>
      <c r="DD582" s="71"/>
      <c r="DE582" s="71"/>
      <c r="DF582" s="71"/>
      <c r="DG582" s="71"/>
      <c r="DH582" s="71"/>
      <c r="DI582" s="71"/>
      <c r="DJ582" s="71"/>
      <c r="DK582" s="71"/>
      <c r="DL582" s="71"/>
      <c r="DM582" s="71"/>
      <c r="DN582" s="71"/>
      <c r="DO582" s="71"/>
      <c r="DP582" s="71"/>
      <c r="DQ582" s="71"/>
      <c r="DR582" s="71"/>
      <c r="DS582" s="71"/>
      <c r="DT582" s="71"/>
      <c r="DU582" s="71"/>
      <c r="DV582" s="71"/>
      <c r="DW582" s="71"/>
      <c r="DX582" s="71"/>
      <c r="DY582" s="71"/>
      <c r="DZ582" s="71"/>
      <c r="EA582" s="71"/>
      <c r="EB582" s="71"/>
      <c r="EC582" s="71"/>
      <c r="ED582" s="71"/>
      <c r="EE582" s="71"/>
      <c r="EF582" s="71"/>
      <c r="EG582" s="71"/>
      <c r="EH582" s="71"/>
      <c r="EI582" s="71"/>
      <c r="EJ582" s="71"/>
      <c r="EK582" s="71"/>
      <c r="EL582" s="71"/>
      <c r="EM582" s="71"/>
      <c r="EN582" s="71"/>
    </row>
    <row r="583" spans="13:144" s="67" customFormat="1" ht="14.25" customHeight="1" x14ac:dyDescent="0.2">
      <c r="M583" s="66"/>
      <c r="N583" s="66"/>
      <c r="AD583" s="68"/>
      <c r="AE583" s="68"/>
      <c r="AF583" s="66"/>
      <c r="AG583" s="66"/>
      <c r="AO583" s="171"/>
      <c r="AP583" s="171"/>
      <c r="AQ583" s="171"/>
      <c r="AR583" s="69"/>
      <c r="AS583" s="70"/>
      <c r="AT583" s="70"/>
      <c r="AU583" s="70"/>
      <c r="AV583" s="70"/>
      <c r="AW583" s="70"/>
      <c r="AX583" s="70"/>
      <c r="AY583" s="70"/>
      <c r="AZ583" s="70"/>
      <c r="BA583" s="70"/>
      <c r="BG583" s="7"/>
      <c r="BH583" s="1"/>
      <c r="BI583" s="1"/>
      <c r="BJ583" s="7"/>
      <c r="BK583" s="7"/>
      <c r="CB583" s="66"/>
      <c r="CC583" s="71"/>
      <c r="CD583" s="71"/>
      <c r="CE583" s="71"/>
      <c r="CF583" s="71"/>
      <c r="CG583" s="71"/>
      <c r="CH583" s="71"/>
      <c r="CI583" s="71"/>
      <c r="CJ583" s="71"/>
      <c r="CK583" s="71"/>
      <c r="CL583" s="71"/>
      <c r="CM583" s="71"/>
      <c r="CN583" s="71"/>
      <c r="CO583" s="71"/>
      <c r="CP583" s="71"/>
      <c r="CQ583" s="71"/>
      <c r="CR583" s="71"/>
      <c r="CS583" s="71"/>
      <c r="CT583" s="71"/>
      <c r="CU583" s="71"/>
      <c r="CV583" s="71"/>
      <c r="CW583" s="71"/>
      <c r="CX583" s="71"/>
      <c r="CY583" s="71"/>
      <c r="CZ583" s="71"/>
      <c r="DA583" s="71"/>
      <c r="DB583" s="71"/>
      <c r="DC583" s="71"/>
      <c r="DD583" s="71"/>
      <c r="DE583" s="71"/>
      <c r="DF583" s="71"/>
      <c r="DG583" s="71"/>
      <c r="DH583" s="71"/>
      <c r="DI583" s="71"/>
      <c r="DJ583" s="71"/>
      <c r="DK583" s="71"/>
      <c r="DL583" s="71"/>
      <c r="DM583" s="71"/>
      <c r="DN583" s="71"/>
      <c r="DO583" s="71"/>
      <c r="DP583" s="71"/>
      <c r="DQ583" s="71"/>
      <c r="DR583" s="71"/>
      <c r="DS583" s="71"/>
      <c r="DT583" s="71"/>
      <c r="DU583" s="71"/>
      <c r="DV583" s="71"/>
      <c r="DW583" s="71"/>
      <c r="DX583" s="71"/>
      <c r="DY583" s="71"/>
      <c r="DZ583" s="71"/>
      <c r="EA583" s="71"/>
      <c r="EB583" s="71"/>
      <c r="EC583" s="71"/>
      <c r="ED583" s="71"/>
      <c r="EE583" s="71"/>
      <c r="EF583" s="71"/>
      <c r="EG583" s="71"/>
      <c r="EH583" s="71"/>
      <c r="EI583" s="71"/>
      <c r="EJ583" s="71"/>
      <c r="EK583" s="71"/>
      <c r="EL583" s="71"/>
      <c r="EM583" s="71"/>
      <c r="EN583" s="71"/>
    </row>
    <row r="584" spans="13:144" s="67" customFormat="1" ht="14.25" customHeight="1" x14ac:dyDescent="0.2">
      <c r="M584" s="66"/>
      <c r="N584" s="66"/>
      <c r="AD584" s="68"/>
      <c r="AE584" s="68"/>
      <c r="AF584" s="66"/>
      <c r="AG584" s="66"/>
      <c r="AO584" s="171"/>
      <c r="AP584" s="171"/>
      <c r="AQ584" s="171"/>
      <c r="AR584" s="69"/>
      <c r="AS584" s="70"/>
      <c r="AT584" s="70"/>
      <c r="AU584" s="70"/>
      <c r="AV584" s="70"/>
      <c r="AW584" s="70"/>
      <c r="AX584" s="70"/>
      <c r="AY584" s="70"/>
      <c r="AZ584" s="70"/>
      <c r="BA584" s="70"/>
      <c r="BG584" s="7"/>
      <c r="BH584" s="1"/>
      <c r="BI584" s="1"/>
      <c r="BJ584" s="7"/>
      <c r="BK584" s="7"/>
      <c r="CB584" s="66"/>
      <c r="CC584" s="71"/>
      <c r="CD584" s="71"/>
      <c r="CE584" s="71"/>
      <c r="CF584" s="71"/>
      <c r="CG584" s="71"/>
      <c r="CH584" s="71"/>
      <c r="CI584" s="71"/>
      <c r="CJ584" s="71"/>
      <c r="CK584" s="71"/>
      <c r="CL584" s="71"/>
      <c r="CM584" s="71"/>
      <c r="CN584" s="71"/>
      <c r="CO584" s="71"/>
      <c r="CP584" s="71"/>
      <c r="CQ584" s="71"/>
      <c r="CR584" s="71"/>
      <c r="CS584" s="71"/>
      <c r="CT584" s="71"/>
      <c r="CU584" s="71"/>
      <c r="CV584" s="71"/>
      <c r="CW584" s="71"/>
      <c r="CX584" s="71"/>
      <c r="CY584" s="71"/>
      <c r="CZ584" s="71"/>
      <c r="DA584" s="71"/>
      <c r="DB584" s="71"/>
      <c r="DC584" s="71"/>
      <c r="DD584" s="71"/>
      <c r="DE584" s="71"/>
      <c r="DF584" s="71"/>
      <c r="DG584" s="71"/>
      <c r="DH584" s="71"/>
      <c r="DI584" s="71"/>
      <c r="DJ584" s="71"/>
      <c r="DK584" s="71"/>
      <c r="DL584" s="71"/>
      <c r="DM584" s="71"/>
      <c r="DN584" s="71"/>
      <c r="DO584" s="71"/>
      <c r="DP584" s="71"/>
      <c r="DQ584" s="71"/>
      <c r="DR584" s="71"/>
      <c r="DS584" s="71"/>
      <c r="DT584" s="71"/>
      <c r="DU584" s="71"/>
      <c r="DV584" s="71"/>
      <c r="DW584" s="71"/>
      <c r="DX584" s="71"/>
      <c r="DY584" s="71"/>
      <c r="DZ584" s="71"/>
      <c r="EA584" s="71"/>
      <c r="EB584" s="71"/>
      <c r="EC584" s="71"/>
      <c r="ED584" s="71"/>
      <c r="EE584" s="71"/>
      <c r="EF584" s="71"/>
      <c r="EG584" s="71"/>
      <c r="EH584" s="71"/>
      <c r="EI584" s="71"/>
      <c r="EJ584" s="71"/>
      <c r="EK584" s="71"/>
      <c r="EL584" s="71"/>
      <c r="EM584" s="71"/>
      <c r="EN584" s="71"/>
    </row>
    <row r="585" spans="13:144" s="67" customFormat="1" ht="14.25" customHeight="1" x14ac:dyDescent="0.2">
      <c r="M585" s="66"/>
      <c r="N585" s="66"/>
      <c r="AD585" s="68"/>
      <c r="AE585" s="68"/>
      <c r="AF585" s="66"/>
      <c r="AG585" s="66"/>
      <c r="AO585" s="171"/>
      <c r="AP585" s="171"/>
      <c r="AQ585" s="171"/>
      <c r="AR585" s="69"/>
      <c r="AS585" s="70"/>
      <c r="AT585" s="70"/>
      <c r="AU585" s="70"/>
      <c r="AV585" s="70"/>
      <c r="AW585" s="70"/>
      <c r="AX585" s="70"/>
      <c r="AY585" s="70"/>
      <c r="AZ585" s="70"/>
      <c r="BA585" s="70"/>
      <c r="BG585" s="7"/>
      <c r="BH585" s="1"/>
      <c r="BI585" s="1"/>
      <c r="BJ585" s="7"/>
      <c r="BK585" s="7"/>
      <c r="CB585" s="66"/>
      <c r="CC585" s="71"/>
      <c r="CD585" s="71"/>
      <c r="CE585" s="71"/>
      <c r="CF585" s="71"/>
      <c r="CG585" s="71"/>
      <c r="CH585" s="71"/>
      <c r="CI585" s="71"/>
      <c r="CJ585" s="71"/>
      <c r="CK585" s="71"/>
      <c r="CL585" s="71"/>
      <c r="CM585" s="71"/>
      <c r="CN585" s="71"/>
      <c r="CO585" s="71"/>
      <c r="CP585" s="71"/>
      <c r="CQ585" s="71"/>
      <c r="CR585" s="71"/>
      <c r="CS585" s="71"/>
      <c r="CT585" s="71"/>
      <c r="CU585" s="71"/>
      <c r="CV585" s="71"/>
      <c r="CW585" s="71"/>
      <c r="CX585" s="71"/>
      <c r="CY585" s="71"/>
      <c r="CZ585" s="71"/>
      <c r="DA585" s="71"/>
      <c r="DB585" s="71"/>
      <c r="DC585" s="71"/>
      <c r="DD585" s="71"/>
      <c r="DE585" s="71"/>
      <c r="DF585" s="71"/>
      <c r="DG585" s="71"/>
      <c r="DH585" s="71"/>
      <c r="DI585" s="71"/>
      <c r="DJ585" s="71"/>
      <c r="DK585" s="71"/>
      <c r="DL585" s="71"/>
      <c r="DM585" s="71"/>
      <c r="DN585" s="71"/>
      <c r="DO585" s="71"/>
      <c r="DP585" s="71"/>
      <c r="DQ585" s="71"/>
      <c r="DR585" s="71"/>
      <c r="DS585" s="71"/>
      <c r="DT585" s="71"/>
      <c r="DU585" s="71"/>
      <c r="DV585" s="71"/>
      <c r="DW585" s="71"/>
      <c r="DX585" s="71"/>
      <c r="DY585" s="71"/>
      <c r="DZ585" s="71"/>
      <c r="EA585" s="71"/>
      <c r="EB585" s="71"/>
      <c r="EC585" s="71"/>
      <c r="ED585" s="71"/>
      <c r="EE585" s="71"/>
      <c r="EF585" s="71"/>
      <c r="EG585" s="71"/>
      <c r="EH585" s="71"/>
      <c r="EI585" s="71"/>
      <c r="EJ585" s="71"/>
      <c r="EK585" s="71"/>
      <c r="EL585" s="71"/>
      <c r="EM585" s="71"/>
      <c r="EN585" s="71"/>
    </row>
    <row r="586" spans="13:144" s="67" customFormat="1" ht="14.25" customHeight="1" x14ac:dyDescent="0.2">
      <c r="M586" s="66"/>
      <c r="N586" s="66"/>
      <c r="AD586" s="68"/>
      <c r="AE586" s="68"/>
      <c r="AF586" s="66"/>
      <c r="AG586" s="66"/>
      <c r="AO586" s="171"/>
      <c r="AP586" s="171"/>
      <c r="AQ586" s="171"/>
      <c r="AR586" s="69"/>
      <c r="AS586" s="70"/>
      <c r="AT586" s="70"/>
      <c r="AU586" s="70"/>
      <c r="AV586" s="70"/>
      <c r="AW586" s="70"/>
      <c r="AX586" s="70"/>
      <c r="AY586" s="70"/>
      <c r="AZ586" s="70"/>
      <c r="BA586" s="70"/>
      <c r="BG586" s="7"/>
      <c r="BH586" s="1"/>
      <c r="BI586" s="1"/>
      <c r="BJ586" s="7"/>
      <c r="BK586" s="7"/>
      <c r="CB586" s="66"/>
      <c r="CC586" s="71"/>
      <c r="CD586" s="71"/>
      <c r="CE586" s="71"/>
      <c r="CF586" s="71"/>
      <c r="CG586" s="71"/>
      <c r="CH586" s="71"/>
      <c r="CI586" s="71"/>
      <c r="CJ586" s="71"/>
      <c r="CK586" s="71"/>
      <c r="CL586" s="71"/>
      <c r="CM586" s="71"/>
      <c r="CN586" s="71"/>
      <c r="CO586" s="71"/>
      <c r="CP586" s="71"/>
      <c r="CQ586" s="71"/>
      <c r="CR586" s="71"/>
      <c r="CS586" s="71"/>
      <c r="CT586" s="71"/>
      <c r="CU586" s="71"/>
      <c r="CV586" s="71"/>
      <c r="CW586" s="71"/>
      <c r="CX586" s="71"/>
      <c r="CY586" s="71"/>
      <c r="CZ586" s="71"/>
      <c r="DA586" s="71"/>
      <c r="DB586" s="71"/>
      <c r="DC586" s="71"/>
      <c r="DD586" s="71"/>
      <c r="DE586" s="71"/>
      <c r="DF586" s="71"/>
      <c r="DG586" s="71"/>
      <c r="DH586" s="71"/>
      <c r="DI586" s="71"/>
      <c r="DJ586" s="71"/>
      <c r="DK586" s="71"/>
      <c r="DL586" s="71"/>
      <c r="DM586" s="71"/>
      <c r="DN586" s="71"/>
      <c r="DO586" s="71"/>
      <c r="DP586" s="71"/>
      <c r="DQ586" s="71"/>
      <c r="DR586" s="71"/>
      <c r="DS586" s="71"/>
      <c r="DT586" s="71"/>
      <c r="DU586" s="71"/>
      <c r="DV586" s="71"/>
      <c r="DW586" s="71"/>
      <c r="DX586" s="71"/>
      <c r="DY586" s="71"/>
      <c r="DZ586" s="71"/>
      <c r="EA586" s="71"/>
      <c r="EB586" s="71"/>
      <c r="EC586" s="71"/>
      <c r="ED586" s="71"/>
      <c r="EE586" s="71"/>
      <c r="EF586" s="71"/>
      <c r="EG586" s="71"/>
      <c r="EH586" s="71"/>
      <c r="EI586" s="71"/>
      <c r="EJ586" s="71"/>
      <c r="EK586" s="71"/>
      <c r="EL586" s="71"/>
      <c r="EM586" s="71"/>
      <c r="EN586" s="71"/>
    </row>
    <row r="587" spans="13:144" s="67" customFormat="1" ht="14.25" customHeight="1" x14ac:dyDescent="0.2">
      <c r="M587" s="66"/>
      <c r="N587" s="66"/>
      <c r="AD587" s="68"/>
      <c r="AE587" s="68"/>
      <c r="AF587" s="66"/>
      <c r="AG587" s="66"/>
      <c r="AO587" s="171"/>
      <c r="AP587" s="171"/>
      <c r="AQ587" s="171"/>
      <c r="AR587" s="69"/>
      <c r="AS587" s="70"/>
      <c r="AT587" s="70"/>
      <c r="AU587" s="70"/>
      <c r="AV587" s="70"/>
      <c r="AW587" s="70"/>
      <c r="AX587" s="70"/>
      <c r="AY587" s="70"/>
      <c r="AZ587" s="70"/>
      <c r="BA587" s="70"/>
      <c r="BG587" s="7"/>
      <c r="BH587" s="1"/>
      <c r="BI587" s="1"/>
      <c r="BJ587" s="7"/>
      <c r="BK587" s="7"/>
      <c r="CB587" s="66"/>
      <c r="CC587" s="71"/>
      <c r="CD587" s="71"/>
      <c r="CE587" s="71"/>
      <c r="CF587" s="71"/>
      <c r="CG587" s="71"/>
      <c r="CH587" s="71"/>
      <c r="CI587" s="71"/>
      <c r="CJ587" s="71"/>
      <c r="CK587" s="71"/>
      <c r="CL587" s="71"/>
      <c r="CM587" s="71"/>
      <c r="CN587" s="71"/>
      <c r="CO587" s="71"/>
      <c r="CP587" s="71"/>
      <c r="CQ587" s="71"/>
      <c r="CR587" s="71"/>
      <c r="CS587" s="71"/>
      <c r="CT587" s="71"/>
      <c r="CU587" s="71"/>
      <c r="CV587" s="71"/>
      <c r="CW587" s="71"/>
      <c r="CX587" s="71"/>
      <c r="CY587" s="71"/>
      <c r="CZ587" s="71"/>
      <c r="DA587" s="71"/>
      <c r="DB587" s="71"/>
      <c r="DC587" s="71"/>
      <c r="DD587" s="71"/>
      <c r="DE587" s="71"/>
      <c r="DF587" s="71"/>
      <c r="DG587" s="71"/>
      <c r="DH587" s="71"/>
      <c r="DI587" s="71"/>
      <c r="DJ587" s="71"/>
      <c r="DK587" s="71"/>
      <c r="DL587" s="71"/>
      <c r="DM587" s="71"/>
      <c r="DN587" s="71"/>
      <c r="DO587" s="71"/>
      <c r="DP587" s="71"/>
      <c r="DQ587" s="71"/>
      <c r="DR587" s="71"/>
      <c r="DS587" s="71"/>
      <c r="DT587" s="71"/>
      <c r="DU587" s="71"/>
      <c r="DV587" s="71"/>
      <c r="DW587" s="71"/>
      <c r="DX587" s="71"/>
      <c r="DY587" s="71"/>
      <c r="DZ587" s="71"/>
      <c r="EA587" s="71"/>
      <c r="EB587" s="71"/>
      <c r="EC587" s="71"/>
      <c r="ED587" s="71"/>
      <c r="EE587" s="71"/>
      <c r="EF587" s="71"/>
      <c r="EG587" s="71"/>
      <c r="EH587" s="71"/>
      <c r="EI587" s="71"/>
      <c r="EJ587" s="71"/>
      <c r="EK587" s="71"/>
      <c r="EL587" s="71"/>
      <c r="EM587" s="71"/>
      <c r="EN587" s="71"/>
    </row>
    <row r="588" spans="13:144" s="67" customFormat="1" ht="14.25" customHeight="1" x14ac:dyDescent="0.2">
      <c r="M588" s="66"/>
      <c r="N588" s="66"/>
      <c r="AD588" s="68"/>
      <c r="AE588" s="68"/>
      <c r="AF588" s="66"/>
      <c r="AG588" s="66"/>
      <c r="AO588" s="171"/>
      <c r="AP588" s="171"/>
      <c r="AQ588" s="171"/>
      <c r="AR588" s="69"/>
      <c r="AS588" s="70"/>
      <c r="AT588" s="70"/>
      <c r="AU588" s="70"/>
      <c r="AV588" s="70"/>
      <c r="AW588" s="70"/>
      <c r="AX588" s="70"/>
      <c r="AY588" s="70"/>
      <c r="AZ588" s="70"/>
      <c r="BA588" s="70"/>
      <c r="BG588" s="7"/>
      <c r="BH588" s="1"/>
      <c r="BI588" s="1"/>
      <c r="BJ588" s="7"/>
      <c r="BK588" s="7"/>
      <c r="CB588" s="66"/>
      <c r="CC588" s="71"/>
      <c r="CD588" s="71"/>
      <c r="CE588" s="71"/>
      <c r="CF588" s="71"/>
      <c r="CG588" s="71"/>
      <c r="CH588" s="71"/>
      <c r="CI588" s="71"/>
      <c r="CJ588" s="71"/>
      <c r="CK588" s="71"/>
      <c r="CL588" s="71"/>
      <c r="CM588" s="71"/>
      <c r="CN588" s="71"/>
      <c r="CO588" s="71"/>
      <c r="CP588" s="71"/>
      <c r="CQ588" s="71"/>
      <c r="CR588" s="71"/>
      <c r="CS588" s="71"/>
      <c r="CT588" s="71"/>
      <c r="CU588" s="71"/>
      <c r="CV588" s="71"/>
      <c r="CW588" s="71"/>
      <c r="CX588" s="71"/>
      <c r="CY588" s="71"/>
      <c r="CZ588" s="71"/>
      <c r="DA588" s="71"/>
      <c r="DB588" s="71"/>
      <c r="DC588" s="71"/>
      <c r="DD588" s="71"/>
      <c r="DE588" s="71"/>
      <c r="DF588" s="71"/>
      <c r="DG588" s="71"/>
      <c r="DH588" s="71"/>
      <c r="DI588" s="71"/>
      <c r="DJ588" s="71"/>
      <c r="DK588" s="71"/>
      <c r="DL588" s="71"/>
      <c r="DM588" s="71"/>
      <c r="DN588" s="71"/>
      <c r="DO588" s="71"/>
      <c r="DP588" s="71"/>
      <c r="DQ588" s="71"/>
      <c r="DR588" s="71"/>
      <c r="DS588" s="71"/>
      <c r="DT588" s="71"/>
      <c r="DU588" s="71"/>
      <c r="DV588" s="71"/>
      <c r="DW588" s="71"/>
      <c r="DX588" s="71"/>
      <c r="DY588" s="71"/>
      <c r="DZ588" s="71"/>
      <c r="EA588" s="71"/>
      <c r="EB588" s="71"/>
      <c r="EC588" s="71"/>
      <c r="ED588" s="71"/>
      <c r="EE588" s="71"/>
      <c r="EF588" s="71"/>
      <c r="EG588" s="71"/>
      <c r="EH588" s="71"/>
      <c r="EI588" s="71"/>
      <c r="EJ588" s="71"/>
      <c r="EK588" s="71"/>
      <c r="EL588" s="71"/>
      <c r="EM588" s="71"/>
      <c r="EN588" s="71"/>
    </row>
    <row r="589" spans="13:144" s="67" customFormat="1" ht="14.25" customHeight="1" x14ac:dyDescent="0.2">
      <c r="M589" s="66"/>
      <c r="N589" s="66"/>
      <c r="AD589" s="68"/>
      <c r="AE589" s="68"/>
      <c r="AF589" s="66"/>
      <c r="AG589" s="66"/>
      <c r="AO589" s="171"/>
      <c r="AP589" s="171"/>
      <c r="AQ589" s="171"/>
      <c r="AR589" s="69"/>
      <c r="AS589" s="70"/>
      <c r="AT589" s="70"/>
      <c r="AU589" s="70"/>
      <c r="AV589" s="70"/>
      <c r="AW589" s="70"/>
      <c r="AX589" s="70"/>
      <c r="AY589" s="70"/>
      <c r="AZ589" s="70"/>
      <c r="BA589" s="70"/>
      <c r="BG589" s="7"/>
      <c r="BH589" s="1"/>
      <c r="BI589" s="1"/>
      <c r="BJ589" s="7"/>
      <c r="BK589" s="7"/>
      <c r="CB589" s="66"/>
      <c r="CC589" s="71"/>
      <c r="CD589" s="71"/>
      <c r="CE589" s="71"/>
      <c r="CF589" s="71"/>
      <c r="CG589" s="71"/>
      <c r="CH589" s="71"/>
      <c r="CI589" s="71"/>
      <c r="CJ589" s="71"/>
      <c r="CK589" s="71"/>
      <c r="CL589" s="71"/>
      <c r="CM589" s="71"/>
      <c r="CN589" s="71"/>
      <c r="CO589" s="71"/>
      <c r="CP589" s="71"/>
      <c r="CQ589" s="71"/>
      <c r="CR589" s="71"/>
      <c r="CS589" s="71"/>
      <c r="CT589" s="71"/>
      <c r="CU589" s="71"/>
      <c r="CV589" s="71"/>
      <c r="CW589" s="71"/>
      <c r="CX589" s="71"/>
      <c r="CY589" s="71"/>
      <c r="CZ589" s="71"/>
      <c r="DA589" s="71"/>
      <c r="DB589" s="71"/>
      <c r="DC589" s="71"/>
      <c r="DD589" s="71"/>
      <c r="DE589" s="71"/>
      <c r="DF589" s="71"/>
      <c r="DG589" s="71"/>
      <c r="DH589" s="71"/>
      <c r="DI589" s="71"/>
      <c r="DJ589" s="71"/>
      <c r="DK589" s="71"/>
      <c r="DL589" s="71"/>
      <c r="DM589" s="71"/>
      <c r="DN589" s="71"/>
      <c r="DO589" s="71"/>
      <c r="DP589" s="71"/>
      <c r="DQ589" s="71"/>
      <c r="DR589" s="71"/>
      <c r="DS589" s="71"/>
      <c r="DT589" s="71"/>
      <c r="DU589" s="71"/>
      <c r="DV589" s="71"/>
      <c r="DW589" s="71"/>
      <c r="DX589" s="71"/>
      <c r="DY589" s="71"/>
      <c r="DZ589" s="71"/>
      <c r="EA589" s="71"/>
      <c r="EB589" s="71"/>
      <c r="EC589" s="71"/>
      <c r="ED589" s="71"/>
      <c r="EE589" s="71"/>
      <c r="EF589" s="71"/>
      <c r="EG589" s="71"/>
      <c r="EH589" s="71"/>
      <c r="EI589" s="71"/>
      <c r="EJ589" s="71"/>
      <c r="EK589" s="71"/>
      <c r="EL589" s="71"/>
      <c r="EM589" s="71"/>
      <c r="EN589" s="71"/>
    </row>
    <row r="590" spans="13:144" s="67" customFormat="1" ht="14.25" customHeight="1" x14ac:dyDescent="0.2">
      <c r="M590" s="66"/>
      <c r="N590" s="66"/>
      <c r="AD590" s="68"/>
      <c r="AE590" s="68"/>
      <c r="AF590" s="66"/>
      <c r="AG590" s="66"/>
      <c r="AO590" s="171"/>
      <c r="AP590" s="171"/>
      <c r="AQ590" s="171"/>
      <c r="AR590" s="69"/>
      <c r="AS590" s="70"/>
      <c r="AT590" s="70"/>
      <c r="AU590" s="70"/>
      <c r="AV590" s="70"/>
      <c r="AW590" s="70"/>
      <c r="AX590" s="70"/>
      <c r="AY590" s="70"/>
      <c r="AZ590" s="70"/>
      <c r="BA590" s="70"/>
      <c r="BG590" s="7"/>
      <c r="BH590" s="1"/>
      <c r="BI590" s="1"/>
      <c r="BJ590" s="7"/>
      <c r="BK590" s="7"/>
      <c r="CB590" s="66"/>
      <c r="CC590" s="71"/>
      <c r="CD590" s="71"/>
      <c r="CE590" s="71"/>
      <c r="CF590" s="71"/>
      <c r="CG590" s="71"/>
      <c r="CH590" s="71"/>
      <c r="CI590" s="71"/>
      <c r="CJ590" s="71"/>
      <c r="CK590" s="71"/>
      <c r="CL590" s="71"/>
      <c r="CM590" s="71"/>
      <c r="CN590" s="71"/>
      <c r="CO590" s="71"/>
      <c r="CP590" s="71"/>
      <c r="CQ590" s="71"/>
      <c r="CR590" s="71"/>
      <c r="CS590" s="71"/>
      <c r="CT590" s="71"/>
      <c r="CU590" s="71"/>
      <c r="CV590" s="71"/>
      <c r="CW590" s="71"/>
      <c r="CX590" s="71"/>
      <c r="CY590" s="71"/>
      <c r="CZ590" s="71"/>
      <c r="DA590" s="71"/>
      <c r="DB590" s="71"/>
      <c r="DC590" s="71"/>
      <c r="DD590" s="71"/>
      <c r="DE590" s="71"/>
      <c r="DF590" s="71"/>
      <c r="DG590" s="71"/>
      <c r="DH590" s="71"/>
      <c r="DI590" s="71"/>
      <c r="DJ590" s="71"/>
      <c r="DK590" s="71"/>
      <c r="DL590" s="71"/>
      <c r="DM590" s="71"/>
      <c r="DN590" s="71"/>
      <c r="DO590" s="71"/>
      <c r="DP590" s="71"/>
      <c r="DQ590" s="71"/>
      <c r="DR590" s="71"/>
      <c r="DS590" s="71"/>
      <c r="DT590" s="71"/>
      <c r="DU590" s="71"/>
      <c r="DV590" s="71"/>
      <c r="DW590" s="71"/>
      <c r="DX590" s="71"/>
      <c r="DY590" s="71"/>
      <c r="DZ590" s="71"/>
      <c r="EA590" s="71"/>
      <c r="EB590" s="71"/>
      <c r="EC590" s="71"/>
      <c r="ED590" s="71"/>
      <c r="EE590" s="71"/>
      <c r="EF590" s="71"/>
      <c r="EG590" s="71"/>
      <c r="EH590" s="71"/>
      <c r="EI590" s="71"/>
      <c r="EJ590" s="71"/>
      <c r="EK590" s="71"/>
      <c r="EL590" s="71"/>
      <c r="EM590" s="71"/>
      <c r="EN590" s="71"/>
    </row>
    <row r="591" spans="13:144" s="67" customFormat="1" ht="14.25" customHeight="1" x14ac:dyDescent="0.2">
      <c r="M591" s="66"/>
      <c r="N591" s="66"/>
      <c r="AD591" s="68"/>
      <c r="AE591" s="68"/>
      <c r="AF591" s="66"/>
      <c r="AG591" s="66"/>
      <c r="AO591" s="171"/>
      <c r="AP591" s="171"/>
      <c r="AQ591" s="171"/>
      <c r="AR591" s="69"/>
      <c r="AS591" s="70"/>
      <c r="AT591" s="70"/>
      <c r="AU591" s="70"/>
      <c r="AV591" s="70"/>
      <c r="AW591" s="70"/>
      <c r="AX591" s="70"/>
      <c r="AY591" s="70"/>
      <c r="AZ591" s="70"/>
      <c r="BA591" s="70"/>
      <c r="BG591" s="7"/>
      <c r="BH591" s="1"/>
      <c r="BI591" s="1"/>
      <c r="BJ591" s="7"/>
      <c r="BK591" s="7"/>
      <c r="CB591" s="66"/>
      <c r="CC591" s="71"/>
      <c r="CD591" s="71"/>
      <c r="CE591" s="71"/>
      <c r="CF591" s="71"/>
      <c r="CG591" s="71"/>
      <c r="CH591" s="71"/>
      <c r="CI591" s="71"/>
      <c r="CJ591" s="71"/>
      <c r="CK591" s="71"/>
      <c r="CL591" s="71"/>
      <c r="CM591" s="71"/>
      <c r="CN591" s="71"/>
      <c r="CO591" s="71"/>
      <c r="CP591" s="71"/>
      <c r="CQ591" s="71"/>
      <c r="CR591" s="71"/>
      <c r="CS591" s="71"/>
      <c r="CT591" s="71"/>
      <c r="CU591" s="71"/>
      <c r="CV591" s="71"/>
      <c r="CW591" s="71"/>
      <c r="CX591" s="71"/>
      <c r="CY591" s="71"/>
      <c r="CZ591" s="71"/>
      <c r="DA591" s="71"/>
      <c r="DB591" s="71"/>
      <c r="DC591" s="71"/>
      <c r="DD591" s="71"/>
      <c r="DE591" s="71"/>
      <c r="DF591" s="71"/>
      <c r="DG591" s="71"/>
      <c r="DH591" s="71"/>
      <c r="DI591" s="71"/>
      <c r="DJ591" s="71"/>
      <c r="DK591" s="71"/>
      <c r="DL591" s="71"/>
      <c r="DM591" s="71"/>
      <c r="DN591" s="71"/>
      <c r="DO591" s="71"/>
      <c r="DP591" s="71"/>
      <c r="DQ591" s="71"/>
      <c r="DR591" s="71"/>
      <c r="DS591" s="71"/>
      <c r="DT591" s="71"/>
      <c r="DU591" s="71"/>
      <c r="DV591" s="71"/>
      <c r="DW591" s="71"/>
      <c r="DX591" s="71"/>
      <c r="DY591" s="71"/>
      <c r="DZ591" s="71"/>
      <c r="EA591" s="71"/>
      <c r="EB591" s="71"/>
      <c r="EC591" s="71"/>
      <c r="ED591" s="71"/>
      <c r="EE591" s="71"/>
      <c r="EF591" s="71"/>
      <c r="EG591" s="71"/>
      <c r="EH591" s="71"/>
      <c r="EI591" s="71"/>
      <c r="EJ591" s="71"/>
      <c r="EK591" s="71"/>
      <c r="EL591" s="71"/>
      <c r="EM591" s="71"/>
      <c r="EN591" s="71"/>
    </row>
    <row r="592" spans="13:144" s="67" customFormat="1" ht="14.25" customHeight="1" x14ac:dyDescent="0.2">
      <c r="M592" s="66"/>
      <c r="N592" s="66"/>
      <c r="AD592" s="68"/>
      <c r="AE592" s="68"/>
      <c r="AF592" s="66"/>
      <c r="AG592" s="66"/>
      <c r="AO592" s="171"/>
      <c r="AP592" s="171"/>
      <c r="AQ592" s="171"/>
      <c r="AR592" s="69"/>
      <c r="AS592" s="70"/>
      <c r="AT592" s="70"/>
      <c r="AU592" s="70"/>
      <c r="AV592" s="70"/>
      <c r="AW592" s="70"/>
      <c r="AX592" s="70"/>
      <c r="AY592" s="70"/>
      <c r="AZ592" s="70"/>
      <c r="BA592" s="70"/>
      <c r="BG592" s="7"/>
      <c r="BH592" s="1"/>
      <c r="BI592" s="1"/>
      <c r="BJ592" s="7"/>
      <c r="BK592" s="7"/>
      <c r="CB592" s="66"/>
      <c r="CC592" s="71"/>
      <c r="CD592" s="71"/>
      <c r="CE592" s="71"/>
      <c r="CF592" s="71"/>
      <c r="CG592" s="71"/>
      <c r="CH592" s="71"/>
      <c r="CI592" s="71"/>
      <c r="CJ592" s="71"/>
      <c r="CK592" s="71"/>
      <c r="CL592" s="71"/>
      <c r="CM592" s="71"/>
      <c r="CN592" s="71"/>
      <c r="CO592" s="71"/>
      <c r="CP592" s="71"/>
      <c r="CQ592" s="71"/>
      <c r="CR592" s="71"/>
      <c r="CS592" s="71"/>
      <c r="CT592" s="71"/>
      <c r="CU592" s="71"/>
      <c r="CV592" s="71"/>
      <c r="CW592" s="71"/>
      <c r="CX592" s="71"/>
      <c r="CY592" s="71"/>
      <c r="CZ592" s="71"/>
      <c r="DA592" s="71"/>
      <c r="DB592" s="71"/>
      <c r="DC592" s="71"/>
      <c r="DD592" s="71"/>
      <c r="DE592" s="71"/>
      <c r="DF592" s="71"/>
      <c r="DG592" s="71"/>
      <c r="DH592" s="71"/>
      <c r="DI592" s="71"/>
      <c r="DJ592" s="71"/>
      <c r="DK592" s="71"/>
      <c r="DL592" s="71"/>
      <c r="DM592" s="71"/>
      <c r="DN592" s="71"/>
      <c r="DO592" s="71"/>
      <c r="DP592" s="71"/>
      <c r="DQ592" s="71"/>
      <c r="DR592" s="71"/>
      <c r="DS592" s="71"/>
      <c r="DT592" s="71"/>
      <c r="DU592" s="71"/>
      <c r="DV592" s="71"/>
      <c r="DW592" s="71"/>
      <c r="DX592" s="71"/>
      <c r="DY592" s="71"/>
      <c r="DZ592" s="71"/>
      <c r="EA592" s="71"/>
      <c r="EB592" s="71"/>
      <c r="EC592" s="71"/>
      <c r="ED592" s="71"/>
      <c r="EE592" s="71"/>
      <c r="EF592" s="71"/>
      <c r="EG592" s="71"/>
      <c r="EH592" s="71"/>
      <c r="EI592" s="71"/>
      <c r="EJ592" s="71"/>
      <c r="EK592" s="71"/>
      <c r="EL592" s="71"/>
      <c r="EM592" s="71"/>
      <c r="EN592" s="71"/>
    </row>
    <row r="593" spans="13:144" s="67" customFormat="1" ht="14.25" customHeight="1" x14ac:dyDescent="0.2">
      <c r="M593" s="66"/>
      <c r="N593" s="66"/>
      <c r="AD593" s="68"/>
      <c r="AE593" s="68"/>
      <c r="AF593" s="66"/>
      <c r="AG593" s="66"/>
      <c r="AO593" s="171"/>
      <c r="AP593" s="171"/>
      <c r="AQ593" s="171"/>
      <c r="AR593" s="69"/>
      <c r="AS593" s="70"/>
      <c r="AT593" s="70"/>
      <c r="AU593" s="70"/>
      <c r="AV593" s="70"/>
      <c r="AW593" s="70"/>
      <c r="AX593" s="70"/>
      <c r="AY593" s="70"/>
      <c r="AZ593" s="70"/>
      <c r="BA593" s="70"/>
      <c r="BG593" s="7"/>
      <c r="BH593" s="1"/>
      <c r="BI593" s="1"/>
      <c r="BJ593" s="7"/>
      <c r="BK593" s="7"/>
      <c r="CB593" s="66"/>
      <c r="CC593" s="71"/>
      <c r="CD593" s="71"/>
      <c r="CE593" s="71"/>
      <c r="CF593" s="71"/>
      <c r="CG593" s="71"/>
      <c r="CH593" s="71"/>
      <c r="CI593" s="71"/>
      <c r="CJ593" s="71"/>
      <c r="CK593" s="71"/>
      <c r="CL593" s="71"/>
      <c r="CM593" s="71"/>
      <c r="CN593" s="71"/>
      <c r="CO593" s="71"/>
      <c r="CP593" s="71"/>
      <c r="CQ593" s="71"/>
      <c r="CR593" s="71"/>
      <c r="CS593" s="71"/>
      <c r="CT593" s="71"/>
      <c r="CU593" s="71"/>
      <c r="CV593" s="71"/>
      <c r="CW593" s="71"/>
      <c r="CX593" s="71"/>
      <c r="CY593" s="71"/>
      <c r="CZ593" s="71"/>
      <c r="DA593" s="71"/>
      <c r="DB593" s="71"/>
      <c r="DC593" s="71"/>
      <c r="DD593" s="71"/>
      <c r="DE593" s="71"/>
      <c r="DF593" s="71"/>
      <c r="DG593" s="71"/>
      <c r="DH593" s="71"/>
      <c r="DI593" s="71"/>
      <c r="DJ593" s="71"/>
      <c r="DK593" s="71"/>
      <c r="DL593" s="71"/>
      <c r="DM593" s="71"/>
      <c r="DN593" s="71"/>
      <c r="DO593" s="71"/>
      <c r="DP593" s="71"/>
      <c r="DQ593" s="71"/>
      <c r="DR593" s="71"/>
      <c r="DS593" s="71"/>
      <c r="DT593" s="71"/>
      <c r="DU593" s="71"/>
      <c r="DV593" s="71"/>
      <c r="DW593" s="71"/>
      <c r="DX593" s="71"/>
      <c r="DY593" s="71"/>
      <c r="DZ593" s="71"/>
      <c r="EA593" s="71"/>
      <c r="EB593" s="71"/>
      <c r="EC593" s="71"/>
      <c r="ED593" s="71"/>
      <c r="EE593" s="71"/>
      <c r="EF593" s="71"/>
      <c r="EG593" s="71"/>
      <c r="EH593" s="71"/>
      <c r="EI593" s="71"/>
      <c r="EJ593" s="71"/>
      <c r="EK593" s="71"/>
      <c r="EL593" s="71"/>
      <c r="EM593" s="71"/>
      <c r="EN593" s="71"/>
    </row>
    <row r="594" spans="13:144" s="67" customFormat="1" ht="14.25" customHeight="1" x14ac:dyDescent="0.2">
      <c r="M594" s="66"/>
      <c r="N594" s="66"/>
      <c r="AD594" s="68"/>
      <c r="AE594" s="68"/>
      <c r="AF594" s="66"/>
      <c r="AG594" s="66"/>
      <c r="AO594" s="171"/>
      <c r="AP594" s="171"/>
      <c r="AQ594" s="171"/>
      <c r="AR594" s="69"/>
      <c r="AS594" s="70"/>
      <c r="AT594" s="70"/>
      <c r="AU594" s="70"/>
      <c r="AV594" s="70"/>
      <c r="AW594" s="70"/>
      <c r="AX594" s="70"/>
      <c r="AY594" s="70"/>
      <c r="AZ594" s="70"/>
      <c r="BA594" s="70"/>
      <c r="BG594" s="7"/>
      <c r="BH594" s="1"/>
      <c r="BI594" s="1"/>
      <c r="BJ594" s="7"/>
      <c r="BK594" s="7"/>
      <c r="CB594" s="66"/>
      <c r="CC594" s="71"/>
      <c r="CD594" s="71"/>
      <c r="CE594" s="71"/>
      <c r="CF594" s="71"/>
      <c r="CG594" s="71"/>
      <c r="CH594" s="71"/>
      <c r="CI594" s="71"/>
      <c r="CJ594" s="71"/>
      <c r="CK594" s="71"/>
      <c r="CL594" s="71"/>
      <c r="CM594" s="71"/>
      <c r="CN594" s="71"/>
      <c r="CO594" s="71"/>
      <c r="CP594" s="71"/>
      <c r="CQ594" s="71"/>
      <c r="CR594" s="71"/>
      <c r="CS594" s="71"/>
      <c r="CT594" s="71"/>
      <c r="CU594" s="71"/>
      <c r="CV594" s="71"/>
      <c r="CW594" s="71"/>
      <c r="CX594" s="71"/>
      <c r="CY594" s="71"/>
      <c r="CZ594" s="71"/>
      <c r="DA594" s="71"/>
      <c r="DB594" s="71"/>
      <c r="DC594" s="71"/>
      <c r="DD594" s="71"/>
      <c r="DE594" s="71"/>
      <c r="DF594" s="71"/>
      <c r="DG594" s="71"/>
      <c r="DH594" s="71"/>
      <c r="DI594" s="71"/>
      <c r="DJ594" s="71"/>
      <c r="DK594" s="71"/>
      <c r="DL594" s="71"/>
      <c r="DM594" s="71"/>
      <c r="DN594" s="71"/>
      <c r="DO594" s="71"/>
      <c r="DP594" s="71"/>
      <c r="DQ594" s="71"/>
      <c r="DR594" s="71"/>
      <c r="DS594" s="71"/>
      <c r="DT594" s="71"/>
      <c r="DU594" s="71"/>
      <c r="DV594" s="71"/>
      <c r="DW594" s="71"/>
      <c r="DX594" s="71"/>
      <c r="DY594" s="71"/>
      <c r="DZ594" s="71"/>
      <c r="EA594" s="71"/>
      <c r="EB594" s="71"/>
      <c r="EC594" s="71"/>
      <c r="ED594" s="71"/>
      <c r="EE594" s="71"/>
      <c r="EF594" s="71"/>
      <c r="EG594" s="71"/>
      <c r="EH594" s="71"/>
      <c r="EI594" s="71"/>
      <c r="EJ594" s="71"/>
      <c r="EK594" s="71"/>
      <c r="EL594" s="71"/>
      <c r="EM594" s="71"/>
      <c r="EN594" s="71"/>
    </row>
    <row r="595" spans="13:144" s="67" customFormat="1" ht="14.25" customHeight="1" x14ac:dyDescent="0.2">
      <c r="M595" s="66"/>
      <c r="N595" s="66"/>
      <c r="AD595" s="68"/>
      <c r="AE595" s="68"/>
      <c r="AF595" s="66"/>
      <c r="AG595" s="66"/>
      <c r="AO595" s="171"/>
      <c r="AP595" s="171"/>
      <c r="AQ595" s="171"/>
      <c r="AR595" s="69"/>
      <c r="AS595" s="70"/>
      <c r="AT595" s="70"/>
      <c r="AU595" s="70"/>
      <c r="AV595" s="70"/>
      <c r="AW595" s="70"/>
      <c r="AX595" s="70"/>
      <c r="AY595" s="70"/>
      <c r="AZ595" s="70"/>
      <c r="BA595" s="70"/>
      <c r="BG595" s="7"/>
      <c r="BH595" s="1"/>
      <c r="BI595" s="1"/>
      <c r="BJ595" s="7"/>
      <c r="BK595" s="7"/>
      <c r="CB595" s="66"/>
      <c r="CC595" s="71"/>
      <c r="CD595" s="71"/>
      <c r="CE595" s="71"/>
      <c r="CF595" s="71"/>
      <c r="CG595" s="71"/>
      <c r="CH595" s="71"/>
      <c r="CI595" s="71"/>
      <c r="CJ595" s="71"/>
      <c r="CK595" s="71"/>
      <c r="CL595" s="71"/>
      <c r="CM595" s="71"/>
      <c r="CN595" s="71"/>
      <c r="CO595" s="71"/>
      <c r="CP595" s="71"/>
      <c r="CQ595" s="71"/>
      <c r="CR595" s="71"/>
      <c r="CS595" s="71"/>
      <c r="CT595" s="71"/>
      <c r="CU595" s="71"/>
      <c r="CV595" s="71"/>
      <c r="CW595" s="71"/>
      <c r="CX595" s="71"/>
      <c r="CY595" s="71"/>
      <c r="CZ595" s="71"/>
      <c r="DA595" s="71"/>
      <c r="DB595" s="71"/>
      <c r="DC595" s="71"/>
      <c r="DD595" s="71"/>
      <c r="DE595" s="71"/>
      <c r="DF595" s="71"/>
      <c r="DG595" s="71"/>
      <c r="DH595" s="71"/>
      <c r="DI595" s="71"/>
      <c r="DJ595" s="71"/>
      <c r="DK595" s="71"/>
      <c r="DL595" s="71"/>
      <c r="DM595" s="71"/>
      <c r="DN595" s="71"/>
      <c r="DO595" s="71"/>
      <c r="DP595" s="71"/>
      <c r="DQ595" s="71"/>
      <c r="DR595" s="71"/>
      <c r="DS595" s="71"/>
      <c r="DT595" s="71"/>
      <c r="DU595" s="71"/>
      <c r="DV595" s="71"/>
      <c r="DW595" s="71"/>
      <c r="DX595" s="71"/>
      <c r="DY595" s="71"/>
      <c r="DZ595" s="71"/>
      <c r="EA595" s="71"/>
      <c r="EB595" s="71"/>
      <c r="EC595" s="71"/>
      <c r="ED595" s="71"/>
      <c r="EE595" s="71"/>
      <c r="EF595" s="71"/>
      <c r="EG595" s="71"/>
      <c r="EH595" s="71"/>
      <c r="EI595" s="71"/>
      <c r="EJ595" s="71"/>
      <c r="EK595" s="71"/>
      <c r="EL595" s="71"/>
      <c r="EM595" s="71"/>
      <c r="EN595" s="71"/>
    </row>
    <row r="596" spans="13:144" s="67" customFormat="1" ht="14.25" customHeight="1" x14ac:dyDescent="0.2">
      <c r="M596" s="66"/>
      <c r="N596" s="66"/>
      <c r="AD596" s="68"/>
      <c r="AE596" s="68"/>
      <c r="AF596" s="66"/>
      <c r="AG596" s="66"/>
      <c r="AO596" s="171"/>
      <c r="AP596" s="171"/>
      <c r="AQ596" s="171"/>
      <c r="AR596" s="69"/>
      <c r="AS596" s="70"/>
      <c r="AT596" s="70"/>
      <c r="AU596" s="70"/>
      <c r="AV596" s="70"/>
      <c r="AW596" s="70"/>
      <c r="AX596" s="70"/>
      <c r="AY596" s="70"/>
      <c r="AZ596" s="70"/>
      <c r="BA596" s="70"/>
      <c r="BG596" s="7"/>
      <c r="BH596" s="1"/>
      <c r="BI596" s="1"/>
      <c r="BJ596" s="7"/>
      <c r="BK596" s="7"/>
      <c r="CB596" s="66"/>
      <c r="CC596" s="71"/>
      <c r="CD596" s="71"/>
      <c r="CE596" s="71"/>
      <c r="CF596" s="71"/>
      <c r="CG596" s="71"/>
      <c r="CH596" s="71"/>
      <c r="CI596" s="71"/>
      <c r="CJ596" s="71"/>
      <c r="CK596" s="71"/>
      <c r="CL596" s="71"/>
      <c r="CM596" s="71"/>
      <c r="CN596" s="71"/>
      <c r="CO596" s="71"/>
      <c r="CP596" s="71"/>
      <c r="CQ596" s="71"/>
      <c r="CR596" s="71"/>
      <c r="CS596" s="71"/>
      <c r="CT596" s="71"/>
      <c r="CU596" s="71"/>
      <c r="CV596" s="71"/>
      <c r="CW596" s="71"/>
      <c r="CX596" s="71"/>
      <c r="CY596" s="71"/>
      <c r="CZ596" s="71"/>
      <c r="DA596" s="71"/>
      <c r="DB596" s="71"/>
      <c r="DC596" s="71"/>
      <c r="DD596" s="71"/>
      <c r="DE596" s="71"/>
      <c r="DF596" s="71"/>
      <c r="DG596" s="71"/>
      <c r="DH596" s="71"/>
      <c r="DI596" s="71"/>
      <c r="DJ596" s="71"/>
      <c r="DK596" s="71"/>
      <c r="DL596" s="71"/>
      <c r="DM596" s="71"/>
      <c r="DN596" s="71"/>
      <c r="DO596" s="71"/>
      <c r="DP596" s="71"/>
      <c r="DQ596" s="71"/>
      <c r="DR596" s="71"/>
      <c r="DS596" s="71"/>
      <c r="DT596" s="71"/>
      <c r="DU596" s="71"/>
      <c r="DV596" s="71"/>
      <c r="DW596" s="71"/>
      <c r="DX596" s="71"/>
      <c r="DY596" s="71"/>
      <c r="DZ596" s="71"/>
      <c r="EA596" s="71"/>
      <c r="EB596" s="71"/>
      <c r="EC596" s="71"/>
      <c r="ED596" s="71"/>
      <c r="EE596" s="71"/>
      <c r="EF596" s="71"/>
      <c r="EG596" s="71"/>
      <c r="EH596" s="71"/>
      <c r="EI596" s="71"/>
      <c r="EJ596" s="71"/>
      <c r="EK596" s="71"/>
      <c r="EL596" s="71"/>
      <c r="EM596" s="71"/>
      <c r="EN596" s="71"/>
    </row>
    <row r="597" spans="13:144" s="67" customFormat="1" ht="14.25" customHeight="1" x14ac:dyDescent="0.2">
      <c r="M597" s="66"/>
      <c r="N597" s="66"/>
      <c r="AD597" s="68"/>
      <c r="AE597" s="68"/>
      <c r="AF597" s="66"/>
      <c r="AG597" s="66"/>
      <c r="AO597" s="171"/>
      <c r="AP597" s="171"/>
      <c r="AQ597" s="171"/>
      <c r="AR597" s="69"/>
      <c r="AS597" s="70"/>
      <c r="AT597" s="70"/>
      <c r="AU597" s="70"/>
      <c r="AV597" s="70"/>
      <c r="AW597" s="70"/>
      <c r="AX597" s="70"/>
      <c r="AY597" s="70"/>
      <c r="AZ597" s="70"/>
      <c r="BA597" s="70"/>
      <c r="BG597" s="7"/>
      <c r="BH597" s="1"/>
      <c r="BI597" s="1"/>
      <c r="BJ597" s="7"/>
      <c r="BK597" s="7"/>
      <c r="CB597" s="66"/>
      <c r="CC597" s="71"/>
      <c r="CD597" s="71"/>
      <c r="CE597" s="71"/>
      <c r="CF597" s="71"/>
      <c r="CG597" s="71"/>
      <c r="CH597" s="71"/>
      <c r="CI597" s="71"/>
      <c r="CJ597" s="71"/>
      <c r="CK597" s="71"/>
      <c r="CL597" s="71"/>
      <c r="CM597" s="71"/>
      <c r="CN597" s="71"/>
      <c r="CO597" s="71"/>
      <c r="CP597" s="71"/>
      <c r="CQ597" s="71"/>
      <c r="CR597" s="71"/>
      <c r="CS597" s="71"/>
      <c r="CT597" s="71"/>
      <c r="CU597" s="71"/>
      <c r="CV597" s="71"/>
      <c r="CW597" s="71"/>
      <c r="CX597" s="71"/>
      <c r="CY597" s="71"/>
      <c r="CZ597" s="71"/>
      <c r="DA597" s="71"/>
      <c r="DB597" s="71"/>
      <c r="DC597" s="71"/>
      <c r="DD597" s="71"/>
      <c r="DE597" s="71"/>
      <c r="DF597" s="71"/>
      <c r="DG597" s="71"/>
      <c r="DH597" s="71"/>
      <c r="DI597" s="71"/>
      <c r="DJ597" s="71"/>
      <c r="DK597" s="71"/>
      <c r="DL597" s="71"/>
      <c r="DM597" s="71"/>
      <c r="DN597" s="71"/>
      <c r="DO597" s="71"/>
      <c r="DP597" s="71"/>
      <c r="DQ597" s="71"/>
      <c r="DR597" s="71"/>
      <c r="DS597" s="71"/>
      <c r="DT597" s="71"/>
      <c r="DU597" s="71"/>
      <c r="DV597" s="71"/>
      <c r="DW597" s="71"/>
      <c r="DX597" s="71"/>
      <c r="DY597" s="71"/>
      <c r="DZ597" s="71"/>
      <c r="EA597" s="71"/>
      <c r="EB597" s="71"/>
      <c r="EC597" s="71"/>
      <c r="ED597" s="71"/>
      <c r="EE597" s="71"/>
      <c r="EF597" s="71"/>
      <c r="EG597" s="71"/>
      <c r="EH597" s="71"/>
      <c r="EI597" s="71"/>
      <c r="EJ597" s="71"/>
      <c r="EK597" s="71"/>
      <c r="EL597" s="71"/>
      <c r="EM597" s="71"/>
      <c r="EN597" s="71"/>
    </row>
    <row r="598" spans="13:144" s="67" customFormat="1" ht="14.25" customHeight="1" x14ac:dyDescent="0.2">
      <c r="M598" s="66"/>
      <c r="N598" s="66"/>
      <c r="AD598" s="68"/>
      <c r="AE598" s="68"/>
      <c r="AF598" s="66"/>
      <c r="AG598" s="66"/>
      <c r="AO598" s="171"/>
      <c r="AP598" s="171"/>
      <c r="AQ598" s="171"/>
      <c r="AR598" s="69"/>
      <c r="AS598" s="70"/>
      <c r="AT598" s="70"/>
      <c r="AU598" s="70"/>
      <c r="AV598" s="70"/>
      <c r="AW598" s="70"/>
      <c r="AX598" s="70"/>
      <c r="AY598" s="70"/>
      <c r="AZ598" s="70"/>
      <c r="BA598" s="70"/>
      <c r="BG598" s="7"/>
      <c r="BH598" s="1"/>
      <c r="BI598" s="1"/>
      <c r="BJ598" s="7"/>
      <c r="BK598" s="7"/>
      <c r="CB598" s="66"/>
      <c r="CC598" s="71"/>
      <c r="CD598" s="71"/>
      <c r="CE598" s="71"/>
      <c r="CF598" s="71"/>
      <c r="CG598" s="71"/>
      <c r="CH598" s="71"/>
      <c r="CI598" s="71"/>
      <c r="CJ598" s="71"/>
      <c r="CK598" s="71"/>
      <c r="CL598" s="71"/>
      <c r="CM598" s="71"/>
      <c r="CN598" s="71"/>
      <c r="CO598" s="71"/>
      <c r="CP598" s="71"/>
      <c r="CQ598" s="71"/>
      <c r="CR598" s="71"/>
      <c r="CS598" s="71"/>
      <c r="CT598" s="71"/>
      <c r="CU598" s="71"/>
      <c r="CV598" s="71"/>
      <c r="CW598" s="71"/>
      <c r="CX598" s="71"/>
      <c r="CY598" s="71"/>
      <c r="CZ598" s="71"/>
      <c r="DA598" s="71"/>
      <c r="DB598" s="71"/>
      <c r="DC598" s="71"/>
      <c r="DD598" s="71"/>
      <c r="DE598" s="71"/>
      <c r="DF598" s="71"/>
      <c r="DG598" s="71"/>
      <c r="DH598" s="71"/>
      <c r="DI598" s="71"/>
      <c r="DJ598" s="71"/>
      <c r="DK598" s="71"/>
      <c r="DL598" s="71"/>
      <c r="DM598" s="71"/>
      <c r="DN598" s="71"/>
      <c r="DO598" s="71"/>
      <c r="DP598" s="71"/>
      <c r="DQ598" s="71"/>
      <c r="DR598" s="71"/>
      <c r="DS598" s="71"/>
      <c r="DT598" s="71"/>
      <c r="DU598" s="71"/>
      <c r="DV598" s="71"/>
      <c r="DW598" s="71"/>
      <c r="DX598" s="71"/>
      <c r="DY598" s="71"/>
      <c r="DZ598" s="71"/>
      <c r="EA598" s="71"/>
      <c r="EB598" s="71"/>
      <c r="EC598" s="71"/>
      <c r="ED598" s="71"/>
      <c r="EE598" s="71"/>
      <c r="EF598" s="71"/>
      <c r="EG598" s="71"/>
      <c r="EH598" s="71"/>
      <c r="EI598" s="71"/>
      <c r="EJ598" s="71"/>
      <c r="EK598" s="71"/>
      <c r="EL598" s="71"/>
      <c r="EM598" s="71"/>
      <c r="EN598" s="71"/>
    </row>
    <row r="599" spans="13:144" s="67" customFormat="1" ht="14.25" customHeight="1" x14ac:dyDescent="0.2">
      <c r="M599" s="66"/>
      <c r="N599" s="66"/>
      <c r="AD599" s="68"/>
      <c r="AE599" s="68"/>
      <c r="AF599" s="66"/>
      <c r="AG599" s="66"/>
      <c r="AO599" s="171"/>
      <c r="AP599" s="171"/>
      <c r="AQ599" s="171"/>
      <c r="AR599" s="69"/>
      <c r="AS599" s="70"/>
      <c r="AT599" s="70"/>
      <c r="AU599" s="70"/>
      <c r="AV599" s="70"/>
      <c r="AW599" s="70"/>
      <c r="AX599" s="70"/>
      <c r="AY599" s="70"/>
      <c r="AZ599" s="70"/>
      <c r="BA599" s="70"/>
      <c r="BG599" s="7"/>
      <c r="BH599" s="1"/>
      <c r="BI599" s="1"/>
      <c r="BJ599" s="7"/>
      <c r="BK599" s="7"/>
      <c r="CB599" s="66"/>
      <c r="CC599" s="71"/>
      <c r="CD599" s="71"/>
      <c r="CE599" s="71"/>
      <c r="CF599" s="71"/>
      <c r="CG599" s="71"/>
      <c r="CH599" s="71"/>
      <c r="CI599" s="71"/>
      <c r="CJ599" s="71"/>
      <c r="CK599" s="71"/>
      <c r="CL599" s="71"/>
      <c r="CM599" s="71"/>
      <c r="CN599" s="71"/>
      <c r="CO599" s="71"/>
      <c r="CP599" s="71"/>
      <c r="CQ599" s="71"/>
      <c r="CR599" s="71"/>
      <c r="CS599" s="71"/>
      <c r="CT599" s="71"/>
      <c r="CU599" s="71"/>
      <c r="CV599" s="71"/>
      <c r="CW599" s="71"/>
      <c r="CX599" s="71"/>
      <c r="CY599" s="71"/>
      <c r="CZ599" s="71"/>
      <c r="DA599" s="71"/>
      <c r="DB599" s="71"/>
      <c r="DC599" s="71"/>
      <c r="DD599" s="71"/>
      <c r="DE599" s="71"/>
      <c r="DF599" s="71"/>
      <c r="DG599" s="71"/>
      <c r="DH599" s="71"/>
      <c r="DI599" s="71"/>
      <c r="DJ599" s="71"/>
      <c r="DK599" s="71"/>
      <c r="DL599" s="71"/>
      <c r="DM599" s="71"/>
      <c r="DN599" s="71"/>
      <c r="DO599" s="71"/>
      <c r="DP599" s="71"/>
      <c r="DQ599" s="71"/>
      <c r="DR599" s="71"/>
      <c r="DS599" s="71"/>
      <c r="DT599" s="71"/>
      <c r="DU599" s="71"/>
      <c r="DV599" s="71"/>
      <c r="DW599" s="71"/>
      <c r="DX599" s="71"/>
      <c r="DY599" s="71"/>
      <c r="DZ599" s="71"/>
      <c r="EA599" s="71"/>
      <c r="EB599" s="71"/>
      <c r="EC599" s="71"/>
      <c r="ED599" s="71"/>
      <c r="EE599" s="71"/>
      <c r="EF599" s="71"/>
      <c r="EG599" s="71"/>
      <c r="EH599" s="71"/>
      <c r="EI599" s="71"/>
      <c r="EJ599" s="71"/>
      <c r="EK599" s="71"/>
      <c r="EL599" s="71"/>
      <c r="EM599" s="71"/>
      <c r="EN599" s="71"/>
    </row>
    <row r="600" spans="13:144" s="67" customFormat="1" ht="14.25" customHeight="1" x14ac:dyDescent="0.2">
      <c r="M600" s="66"/>
      <c r="N600" s="66"/>
      <c r="AD600" s="68"/>
      <c r="AE600" s="68"/>
      <c r="AF600" s="66"/>
      <c r="AG600" s="66"/>
      <c r="AO600" s="171"/>
      <c r="AP600" s="171"/>
      <c r="AQ600" s="171"/>
      <c r="AR600" s="69"/>
      <c r="AS600" s="70"/>
      <c r="AT600" s="70"/>
      <c r="AU600" s="70"/>
      <c r="AV600" s="70"/>
      <c r="AW600" s="70"/>
      <c r="AX600" s="70"/>
      <c r="AY600" s="70"/>
      <c r="AZ600" s="70"/>
      <c r="BA600" s="70"/>
      <c r="BG600" s="7"/>
      <c r="BH600" s="1"/>
      <c r="BI600" s="1"/>
      <c r="BJ600" s="7"/>
      <c r="BK600" s="7"/>
      <c r="CB600" s="66"/>
      <c r="CC600" s="71"/>
      <c r="CD600" s="71"/>
      <c r="CE600" s="71"/>
      <c r="CF600" s="71"/>
      <c r="CG600" s="71"/>
      <c r="CH600" s="71"/>
      <c r="CI600" s="71"/>
      <c r="CJ600" s="71"/>
      <c r="CK600" s="71"/>
      <c r="CL600" s="71"/>
      <c r="CM600" s="71"/>
      <c r="CN600" s="71"/>
      <c r="CO600" s="71"/>
      <c r="CP600" s="71"/>
      <c r="CQ600" s="71"/>
      <c r="CR600" s="71"/>
      <c r="CS600" s="71"/>
      <c r="CT600" s="71"/>
      <c r="CU600" s="71"/>
      <c r="CV600" s="71"/>
      <c r="CW600" s="71"/>
      <c r="CX600" s="71"/>
      <c r="CY600" s="71"/>
      <c r="CZ600" s="71"/>
      <c r="DA600" s="71"/>
      <c r="DB600" s="71"/>
      <c r="DC600" s="71"/>
      <c r="DD600" s="71"/>
      <c r="DE600" s="71"/>
      <c r="DF600" s="71"/>
      <c r="DG600" s="71"/>
      <c r="DH600" s="71"/>
      <c r="DI600" s="71"/>
      <c r="DJ600" s="71"/>
      <c r="DK600" s="71"/>
      <c r="DL600" s="71"/>
      <c r="DM600" s="71"/>
      <c r="DN600" s="71"/>
      <c r="DO600" s="71"/>
      <c r="DP600" s="71"/>
      <c r="DQ600" s="71"/>
      <c r="DR600" s="71"/>
      <c r="DS600" s="71"/>
      <c r="DT600" s="71"/>
      <c r="DU600" s="71"/>
      <c r="DV600" s="71"/>
      <c r="DW600" s="71"/>
      <c r="DX600" s="71"/>
      <c r="DY600" s="71"/>
      <c r="DZ600" s="71"/>
      <c r="EA600" s="71"/>
      <c r="EB600" s="71"/>
      <c r="EC600" s="71"/>
      <c r="ED600" s="71"/>
      <c r="EE600" s="71"/>
      <c r="EF600" s="71"/>
      <c r="EG600" s="71"/>
      <c r="EH600" s="71"/>
      <c r="EI600" s="71"/>
      <c r="EJ600" s="71"/>
      <c r="EK600" s="71"/>
      <c r="EL600" s="71"/>
      <c r="EM600" s="71"/>
      <c r="EN600" s="71"/>
    </row>
    <row r="601" spans="13:144" s="67" customFormat="1" ht="14.25" customHeight="1" x14ac:dyDescent="0.2">
      <c r="M601" s="66"/>
      <c r="N601" s="66"/>
      <c r="AD601" s="68"/>
      <c r="AE601" s="68"/>
      <c r="AF601" s="66"/>
      <c r="AG601" s="66"/>
      <c r="AO601" s="171"/>
      <c r="AP601" s="171"/>
      <c r="AQ601" s="171"/>
      <c r="AR601" s="69"/>
      <c r="AS601" s="70"/>
      <c r="AT601" s="70"/>
      <c r="AU601" s="70"/>
      <c r="AV601" s="70"/>
      <c r="AW601" s="70"/>
      <c r="AX601" s="70"/>
      <c r="AY601" s="70"/>
      <c r="AZ601" s="70"/>
      <c r="BA601" s="70"/>
      <c r="BG601" s="7"/>
      <c r="BH601" s="1"/>
      <c r="BI601" s="1"/>
      <c r="BJ601" s="7"/>
      <c r="BK601" s="7"/>
      <c r="CB601" s="66"/>
      <c r="CC601" s="71"/>
      <c r="CD601" s="71"/>
      <c r="CE601" s="71"/>
      <c r="CF601" s="71"/>
      <c r="CG601" s="71"/>
      <c r="CH601" s="71"/>
      <c r="CI601" s="71"/>
      <c r="CJ601" s="71"/>
      <c r="CK601" s="71"/>
      <c r="CL601" s="71"/>
      <c r="CM601" s="71"/>
      <c r="CN601" s="71"/>
      <c r="CO601" s="71"/>
      <c r="CP601" s="71"/>
      <c r="CQ601" s="71"/>
      <c r="CR601" s="71"/>
      <c r="CS601" s="71"/>
      <c r="CT601" s="71"/>
      <c r="CU601" s="71"/>
      <c r="CV601" s="71"/>
      <c r="CW601" s="71"/>
      <c r="CX601" s="71"/>
      <c r="CY601" s="71"/>
      <c r="CZ601" s="71"/>
      <c r="DA601" s="71"/>
      <c r="DB601" s="71"/>
      <c r="DC601" s="71"/>
      <c r="DD601" s="71"/>
      <c r="DE601" s="71"/>
      <c r="DF601" s="71"/>
      <c r="DG601" s="71"/>
      <c r="DH601" s="71"/>
      <c r="DI601" s="71"/>
      <c r="DJ601" s="71"/>
      <c r="DK601" s="71"/>
      <c r="DL601" s="71"/>
      <c r="DM601" s="71"/>
      <c r="DN601" s="71"/>
      <c r="DO601" s="71"/>
      <c r="DP601" s="71"/>
      <c r="DQ601" s="71"/>
      <c r="DR601" s="71"/>
      <c r="DS601" s="71"/>
      <c r="DT601" s="71"/>
      <c r="DU601" s="71"/>
      <c r="DV601" s="71"/>
      <c r="DW601" s="71"/>
      <c r="DX601" s="71"/>
      <c r="DY601" s="71"/>
      <c r="DZ601" s="71"/>
      <c r="EA601" s="71"/>
      <c r="EB601" s="71"/>
      <c r="EC601" s="71"/>
      <c r="ED601" s="71"/>
      <c r="EE601" s="71"/>
      <c r="EF601" s="71"/>
      <c r="EG601" s="71"/>
      <c r="EH601" s="71"/>
      <c r="EI601" s="71"/>
      <c r="EJ601" s="71"/>
      <c r="EK601" s="71"/>
      <c r="EL601" s="71"/>
      <c r="EM601" s="71"/>
      <c r="EN601" s="71"/>
    </row>
    <row r="602" spans="13:144" s="67" customFormat="1" ht="14.25" customHeight="1" x14ac:dyDescent="0.2">
      <c r="M602" s="66"/>
      <c r="N602" s="66"/>
      <c r="AD602" s="68"/>
      <c r="AE602" s="68"/>
      <c r="AF602" s="66"/>
      <c r="AG602" s="66"/>
      <c r="AO602" s="171"/>
      <c r="AP602" s="171"/>
      <c r="AQ602" s="171"/>
      <c r="AR602" s="69"/>
      <c r="AS602" s="70"/>
      <c r="AT602" s="70"/>
      <c r="AU602" s="70"/>
      <c r="AV602" s="70"/>
      <c r="AW602" s="70"/>
      <c r="AX602" s="70"/>
      <c r="AY602" s="70"/>
      <c r="AZ602" s="70"/>
      <c r="BA602" s="70"/>
      <c r="BG602" s="7"/>
      <c r="BH602" s="1"/>
      <c r="BI602" s="1"/>
      <c r="BJ602" s="7"/>
      <c r="BK602" s="7"/>
      <c r="CB602" s="66"/>
      <c r="CC602" s="71"/>
      <c r="CD602" s="71"/>
      <c r="CE602" s="71"/>
      <c r="CF602" s="71"/>
      <c r="CG602" s="71"/>
      <c r="CH602" s="71"/>
      <c r="CI602" s="71"/>
      <c r="CJ602" s="71"/>
      <c r="CK602" s="71"/>
      <c r="CL602" s="71"/>
      <c r="CM602" s="71"/>
      <c r="CN602" s="71"/>
      <c r="CO602" s="71"/>
      <c r="CP602" s="71"/>
      <c r="CQ602" s="71"/>
      <c r="CR602" s="71"/>
      <c r="CS602" s="71"/>
      <c r="CT602" s="71"/>
      <c r="CU602" s="71"/>
      <c r="CV602" s="71"/>
      <c r="CW602" s="71"/>
      <c r="CX602" s="71"/>
      <c r="CY602" s="71"/>
      <c r="CZ602" s="71"/>
      <c r="DA602" s="71"/>
      <c r="DB602" s="71"/>
      <c r="DC602" s="71"/>
      <c r="DD602" s="71"/>
      <c r="DE602" s="71"/>
      <c r="DF602" s="71"/>
      <c r="DG602" s="71"/>
      <c r="DH602" s="71"/>
      <c r="DI602" s="71"/>
      <c r="DJ602" s="71"/>
      <c r="DK602" s="71"/>
      <c r="DL602" s="71"/>
      <c r="DM602" s="71"/>
      <c r="DN602" s="71"/>
      <c r="DO602" s="71"/>
      <c r="DP602" s="71"/>
      <c r="DQ602" s="71"/>
      <c r="DR602" s="71"/>
      <c r="DS602" s="71"/>
      <c r="DT602" s="71"/>
      <c r="DU602" s="71"/>
      <c r="DV602" s="71"/>
      <c r="DW602" s="71"/>
      <c r="DX602" s="71"/>
      <c r="DY602" s="71"/>
      <c r="DZ602" s="71"/>
      <c r="EA602" s="71"/>
      <c r="EB602" s="71"/>
      <c r="EC602" s="71"/>
      <c r="ED602" s="71"/>
      <c r="EE602" s="71"/>
      <c r="EF602" s="71"/>
      <c r="EG602" s="71"/>
      <c r="EH602" s="71"/>
      <c r="EI602" s="71"/>
      <c r="EJ602" s="71"/>
      <c r="EK602" s="71"/>
      <c r="EL602" s="71"/>
      <c r="EM602" s="71"/>
      <c r="EN602" s="71"/>
    </row>
    <row r="603" spans="13:144" s="67" customFormat="1" ht="14.25" customHeight="1" x14ac:dyDescent="0.2">
      <c r="M603" s="66"/>
      <c r="N603" s="66"/>
      <c r="AD603" s="68"/>
      <c r="AE603" s="68"/>
      <c r="AF603" s="66"/>
      <c r="AG603" s="66"/>
      <c r="AO603" s="171"/>
      <c r="AP603" s="171"/>
      <c r="AQ603" s="171"/>
      <c r="AR603" s="69"/>
      <c r="AS603" s="70"/>
      <c r="AT603" s="70"/>
      <c r="AU603" s="70"/>
      <c r="AV603" s="70"/>
      <c r="AW603" s="70"/>
      <c r="AX603" s="70"/>
      <c r="AY603" s="70"/>
      <c r="AZ603" s="70"/>
      <c r="BA603" s="70"/>
      <c r="BG603" s="7"/>
      <c r="BH603" s="1"/>
      <c r="BI603" s="1"/>
      <c r="BJ603" s="7"/>
      <c r="BK603" s="7"/>
      <c r="CB603" s="66"/>
      <c r="CC603" s="71"/>
      <c r="CD603" s="71"/>
      <c r="CE603" s="71"/>
      <c r="CF603" s="71"/>
      <c r="CG603" s="71"/>
      <c r="CH603" s="71"/>
      <c r="CI603" s="71"/>
      <c r="CJ603" s="71"/>
      <c r="CK603" s="71"/>
      <c r="CL603" s="71"/>
      <c r="CM603" s="71"/>
      <c r="CN603" s="71"/>
      <c r="CO603" s="71"/>
      <c r="CP603" s="71"/>
      <c r="CQ603" s="71"/>
      <c r="CR603" s="71"/>
      <c r="CS603" s="71"/>
      <c r="CT603" s="71"/>
      <c r="CU603" s="71"/>
      <c r="CV603" s="71"/>
      <c r="CW603" s="71"/>
      <c r="CX603" s="71"/>
      <c r="CY603" s="71"/>
      <c r="CZ603" s="71"/>
      <c r="DA603" s="71"/>
      <c r="DB603" s="71"/>
      <c r="DC603" s="71"/>
      <c r="DD603" s="71"/>
      <c r="DE603" s="71"/>
      <c r="DF603" s="71"/>
      <c r="DG603" s="71"/>
      <c r="DH603" s="71"/>
      <c r="DI603" s="71"/>
      <c r="DJ603" s="71"/>
      <c r="DK603" s="71"/>
      <c r="DL603" s="71"/>
      <c r="DM603" s="71"/>
      <c r="DN603" s="71"/>
      <c r="DO603" s="71"/>
      <c r="DP603" s="71"/>
      <c r="DQ603" s="71"/>
      <c r="DR603" s="71"/>
      <c r="DS603" s="71"/>
      <c r="DT603" s="71"/>
      <c r="DU603" s="71"/>
      <c r="DV603" s="71"/>
      <c r="DW603" s="71"/>
      <c r="DX603" s="71"/>
      <c r="DY603" s="71"/>
      <c r="DZ603" s="71"/>
      <c r="EA603" s="71"/>
      <c r="EB603" s="71"/>
      <c r="EC603" s="71"/>
      <c r="ED603" s="71"/>
      <c r="EE603" s="71"/>
      <c r="EF603" s="71"/>
      <c r="EG603" s="71"/>
      <c r="EH603" s="71"/>
      <c r="EI603" s="71"/>
      <c r="EJ603" s="71"/>
      <c r="EK603" s="71"/>
      <c r="EL603" s="71"/>
      <c r="EM603" s="71"/>
      <c r="EN603" s="71"/>
    </row>
    <row r="604" spans="13:144" s="67" customFormat="1" ht="14.25" customHeight="1" x14ac:dyDescent="0.2">
      <c r="M604" s="66"/>
      <c r="N604" s="66"/>
      <c r="AD604" s="68"/>
      <c r="AE604" s="68"/>
      <c r="AF604" s="66"/>
      <c r="AG604" s="66"/>
      <c r="AO604" s="171"/>
      <c r="AP604" s="171"/>
      <c r="AQ604" s="171"/>
      <c r="AR604" s="69"/>
      <c r="AS604" s="70"/>
      <c r="AT604" s="70"/>
      <c r="AU604" s="70"/>
      <c r="AV604" s="70"/>
      <c r="AW604" s="70"/>
      <c r="AX604" s="70"/>
      <c r="AY604" s="70"/>
      <c r="AZ604" s="70"/>
      <c r="BA604" s="70"/>
      <c r="BG604" s="7"/>
      <c r="BH604" s="1"/>
      <c r="BI604" s="1"/>
      <c r="BJ604" s="7"/>
      <c r="BK604" s="7"/>
      <c r="CB604" s="66"/>
      <c r="CC604" s="71"/>
      <c r="CD604" s="71"/>
      <c r="CE604" s="71"/>
      <c r="CF604" s="71"/>
      <c r="CG604" s="71"/>
      <c r="CH604" s="71"/>
      <c r="CI604" s="71"/>
      <c r="CJ604" s="71"/>
      <c r="CK604" s="71"/>
      <c r="CL604" s="71"/>
      <c r="CM604" s="71"/>
      <c r="CN604" s="71"/>
      <c r="CO604" s="71"/>
      <c r="CP604" s="71"/>
      <c r="CQ604" s="71"/>
      <c r="CR604" s="71"/>
      <c r="CS604" s="71"/>
      <c r="CT604" s="71"/>
      <c r="CU604" s="71"/>
      <c r="CV604" s="71"/>
      <c r="CW604" s="71"/>
      <c r="CX604" s="71"/>
      <c r="CY604" s="71"/>
      <c r="CZ604" s="71"/>
      <c r="DA604" s="71"/>
      <c r="DB604" s="71"/>
      <c r="DC604" s="71"/>
      <c r="DD604" s="71"/>
      <c r="DE604" s="71"/>
      <c r="DF604" s="71"/>
      <c r="DG604" s="71"/>
      <c r="DH604" s="71"/>
      <c r="DI604" s="71"/>
      <c r="DJ604" s="71"/>
      <c r="DK604" s="71"/>
      <c r="DL604" s="71"/>
      <c r="DM604" s="71"/>
      <c r="DN604" s="71"/>
      <c r="DO604" s="71"/>
      <c r="DP604" s="71"/>
      <c r="DQ604" s="71"/>
      <c r="DR604" s="71"/>
      <c r="DS604" s="71"/>
      <c r="DT604" s="71"/>
      <c r="DU604" s="71"/>
      <c r="DV604" s="71"/>
      <c r="DW604" s="71"/>
      <c r="DX604" s="71"/>
      <c r="DY604" s="71"/>
      <c r="DZ604" s="71"/>
      <c r="EA604" s="71"/>
      <c r="EB604" s="71"/>
      <c r="EC604" s="71"/>
      <c r="ED604" s="71"/>
      <c r="EE604" s="71"/>
      <c r="EF604" s="71"/>
      <c r="EG604" s="71"/>
      <c r="EH604" s="71"/>
      <c r="EI604" s="71"/>
      <c r="EJ604" s="71"/>
      <c r="EK604" s="71"/>
      <c r="EL604" s="71"/>
      <c r="EM604" s="71"/>
      <c r="EN604" s="71"/>
    </row>
    <row r="605" spans="13:144" s="67" customFormat="1" ht="14.25" customHeight="1" x14ac:dyDescent="0.2">
      <c r="M605" s="66"/>
      <c r="N605" s="66"/>
      <c r="AD605" s="68"/>
      <c r="AE605" s="68"/>
      <c r="AF605" s="66"/>
      <c r="AG605" s="66"/>
      <c r="AO605" s="171"/>
      <c r="AP605" s="171"/>
      <c r="AQ605" s="171"/>
      <c r="AR605" s="69"/>
      <c r="AS605" s="70"/>
      <c r="AT605" s="70"/>
      <c r="AU605" s="70"/>
      <c r="AV605" s="70"/>
      <c r="AW605" s="70"/>
      <c r="AX605" s="70"/>
      <c r="AY605" s="70"/>
      <c r="AZ605" s="70"/>
      <c r="BA605" s="70"/>
      <c r="BG605" s="7"/>
      <c r="BH605" s="1"/>
      <c r="BI605" s="1"/>
      <c r="BJ605" s="7"/>
      <c r="BK605" s="7"/>
      <c r="CB605" s="66"/>
      <c r="CC605" s="71"/>
      <c r="CD605" s="71"/>
      <c r="CE605" s="71"/>
      <c r="CF605" s="71"/>
      <c r="CG605" s="71"/>
      <c r="CH605" s="71"/>
      <c r="CI605" s="71"/>
      <c r="CJ605" s="71"/>
      <c r="CK605" s="71"/>
      <c r="CL605" s="71"/>
      <c r="CM605" s="71"/>
      <c r="CN605" s="71"/>
      <c r="CO605" s="71"/>
      <c r="CP605" s="71"/>
      <c r="CQ605" s="71"/>
      <c r="CR605" s="71"/>
      <c r="CS605" s="71"/>
      <c r="CT605" s="71"/>
      <c r="CU605" s="71"/>
      <c r="CV605" s="71"/>
      <c r="CW605" s="71"/>
      <c r="CX605" s="71"/>
      <c r="CY605" s="71"/>
      <c r="CZ605" s="71"/>
      <c r="DA605" s="71"/>
      <c r="DB605" s="71"/>
      <c r="DC605" s="71"/>
      <c r="DD605" s="71"/>
      <c r="DE605" s="71"/>
      <c r="DF605" s="71"/>
      <c r="DG605" s="71"/>
      <c r="DH605" s="71"/>
      <c r="DI605" s="71"/>
      <c r="DJ605" s="71"/>
      <c r="DK605" s="71"/>
      <c r="DL605" s="71"/>
      <c r="DM605" s="71"/>
      <c r="DN605" s="71"/>
      <c r="DO605" s="71"/>
      <c r="DP605" s="71"/>
      <c r="DQ605" s="71"/>
      <c r="DR605" s="71"/>
      <c r="DS605" s="71"/>
      <c r="DT605" s="71"/>
      <c r="DU605" s="71"/>
      <c r="DV605" s="71"/>
      <c r="DW605" s="71"/>
      <c r="DX605" s="71"/>
      <c r="DY605" s="71"/>
      <c r="DZ605" s="71"/>
      <c r="EA605" s="71"/>
      <c r="EB605" s="71"/>
      <c r="EC605" s="71"/>
      <c r="ED605" s="71"/>
      <c r="EE605" s="71"/>
      <c r="EF605" s="71"/>
      <c r="EG605" s="71"/>
      <c r="EH605" s="71"/>
      <c r="EI605" s="71"/>
      <c r="EJ605" s="71"/>
      <c r="EK605" s="71"/>
      <c r="EL605" s="71"/>
      <c r="EM605" s="71"/>
      <c r="EN605" s="71"/>
    </row>
    <row r="606" spans="13:144" s="67" customFormat="1" ht="14.25" customHeight="1" x14ac:dyDescent="0.2">
      <c r="M606" s="66"/>
      <c r="N606" s="66"/>
      <c r="AD606" s="68"/>
      <c r="AE606" s="68"/>
      <c r="AF606" s="66"/>
      <c r="AG606" s="66"/>
      <c r="AO606" s="171"/>
      <c r="AP606" s="171"/>
      <c r="AQ606" s="171"/>
      <c r="AR606" s="69"/>
      <c r="AS606" s="70"/>
      <c r="AT606" s="70"/>
      <c r="AU606" s="70"/>
      <c r="AV606" s="70"/>
      <c r="AW606" s="70"/>
      <c r="AX606" s="70"/>
      <c r="AY606" s="70"/>
      <c r="AZ606" s="70"/>
      <c r="BA606" s="70"/>
      <c r="BG606" s="7"/>
      <c r="BH606" s="1"/>
      <c r="BI606" s="1"/>
      <c r="BJ606" s="7"/>
      <c r="BK606" s="7"/>
      <c r="CB606" s="66"/>
      <c r="CC606" s="71"/>
      <c r="CD606" s="71"/>
      <c r="CE606" s="71"/>
      <c r="CF606" s="71"/>
      <c r="CG606" s="71"/>
      <c r="CH606" s="71"/>
      <c r="CI606" s="71"/>
      <c r="CJ606" s="71"/>
      <c r="CK606" s="71"/>
      <c r="CL606" s="71"/>
      <c r="CM606" s="71"/>
      <c r="CN606" s="71"/>
      <c r="CO606" s="71"/>
      <c r="CP606" s="71"/>
      <c r="CQ606" s="71"/>
      <c r="CR606" s="71"/>
      <c r="CS606" s="71"/>
      <c r="CT606" s="71"/>
      <c r="CU606" s="71"/>
      <c r="CV606" s="71"/>
      <c r="CW606" s="71"/>
      <c r="CX606" s="71"/>
      <c r="CY606" s="71"/>
      <c r="CZ606" s="71"/>
      <c r="DA606" s="71"/>
      <c r="DB606" s="71"/>
      <c r="DC606" s="71"/>
      <c r="DD606" s="71"/>
      <c r="DE606" s="71"/>
      <c r="DF606" s="71"/>
      <c r="DG606" s="71"/>
      <c r="DH606" s="71"/>
      <c r="DI606" s="71"/>
      <c r="DJ606" s="71"/>
      <c r="DK606" s="71"/>
      <c r="DL606" s="71"/>
      <c r="DM606" s="71"/>
      <c r="DN606" s="71"/>
      <c r="DO606" s="71"/>
      <c r="DP606" s="71"/>
      <c r="DQ606" s="71"/>
      <c r="DR606" s="71"/>
      <c r="DS606" s="71"/>
      <c r="DT606" s="71"/>
      <c r="DU606" s="71"/>
      <c r="DV606" s="71"/>
      <c r="DW606" s="71"/>
      <c r="DX606" s="71"/>
      <c r="DY606" s="71"/>
      <c r="DZ606" s="71"/>
      <c r="EA606" s="71"/>
      <c r="EB606" s="71"/>
      <c r="EC606" s="71"/>
      <c r="ED606" s="71"/>
      <c r="EE606" s="71"/>
      <c r="EF606" s="71"/>
      <c r="EG606" s="71"/>
      <c r="EH606" s="71"/>
      <c r="EI606" s="71"/>
      <c r="EJ606" s="71"/>
      <c r="EK606" s="71"/>
      <c r="EL606" s="71"/>
      <c r="EM606" s="71"/>
      <c r="EN606" s="71"/>
    </row>
    <row r="607" spans="13:144" s="67" customFormat="1" ht="14.25" customHeight="1" x14ac:dyDescent="0.2">
      <c r="M607" s="66"/>
      <c r="N607" s="66"/>
      <c r="AD607" s="68"/>
      <c r="AE607" s="68"/>
      <c r="AF607" s="66"/>
      <c r="AG607" s="66"/>
      <c r="AO607" s="171"/>
      <c r="AP607" s="171"/>
      <c r="AQ607" s="171"/>
      <c r="AR607" s="69"/>
      <c r="AS607" s="70"/>
      <c r="AT607" s="70"/>
      <c r="AU607" s="70"/>
      <c r="AV607" s="70"/>
      <c r="AW607" s="70"/>
      <c r="AX607" s="70"/>
      <c r="AY607" s="70"/>
      <c r="AZ607" s="70"/>
      <c r="BA607" s="70"/>
      <c r="BG607" s="7"/>
      <c r="BH607" s="1"/>
      <c r="BI607" s="1"/>
      <c r="BJ607" s="7"/>
      <c r="BK607" s="7"/>
      <c r="CB607" s="66"/>
      <c r="CC607" s="71"/>
      <c r="CD607" s="71"/>
      <c r="CE607" s="71"/>
      <c r="CF607" s="71"/>
      <c r="CG607" s="71"/>
      <c r="CH607" s="71"/>
      <c r="CI607" s="71"/>
      <c r="CJ607" s="71"/>
      <c r="CK607" s="71"/>
      <c r="CL607" s="71"/>
      <c r="CM607" s="71"/>
      <c r="CN607" s="71"/>
      <c r="CO607" s="71"/>
      <c r="CP607" s="71"/>
      <c r="CQ607" s="71"/>
      <c r="CR607" s="71"/>
      <c r="CS607" s="71"/>
      <c r="CT607" s="71"/>
      <c r="CU607" s="71"/>
      <c r="CV607" s="71"/>
      <c r="CW607" s="71"/>
      <c r="CX607" s="71"/>
      <c r="CY607" s="71"/>
      <c r="CZ607" s="71"/>
      <c r="DA607" s="71"/>
      <c r="DB607" s="71"/>
      <c r="DC607" s="71"/>
      <c r="DD607" s="71"/>
      <c r="DE607" s="71"/>
      <c r="DF607" s="71"/>
      <c r="DG607" s="71"/>
      <c r="DH607" s="71"/>
      <c r="DI607" s="71"/>
      <c r="DJ607" s="71"/>
      <c r="DK607" s="71"/>
      <c r="DL607" s="71"/>
      <c r="DM607" s="71"/>
      <c r="DN607" s="71"/>
      <c r="DO607" s="71"/>
      <c r="DP607" s="71"/>
      <c r="DQ607" s="71"/>
      <c r="DR607" s="71"/>
      <c r="DS607" s="71"/>
      <c r="DT607" s="71"/>
      <c r="DU607" s="71"/>
      <c r="DV607" s="71"/>
      <c r="DW607" s="71"/>
      <c r="DX607" s="71"/>
      <c r="DY607" s="71"/>
      <c r="DZ607" s="71"/>
      <c r="EA607" s="71"/>
      <c r="EB607" s="71"/>
      <c r="EC607" s="71"/>
      <c r="ED607" s="71"/>
      <c r="EE607" s="71"/>
      <c r="EF607" s="71"/>
      <c r="EG607" s="71"/>
      <c r="EH607" s="71"/>
      <c r="EI607" s="71"/>
      <c r="EJ607" s="71"/>
      <c r="EK607" s="71"/>
      <c r="EL607" s="71"/>
      <c r="EM607" s="71"/>
      <c r="EN607" s="71"/>
    </row>
    <row r="608" spans="13:144" s="67" customFormat="1" ht="14.25" customHeight="1" x14ac:dyDescent="0.2">
      <c r="M608" s="66"/>
      <c r="N608" s="66"/>
      <c r="AD608" s="68"/>
      <c r="AE608" s="68"/>
      <c r="AF608" s="66"/>
      <c r="AG608" s="66"/>
      <c r="AO608" s="171"/>
      <c r="AP608" s="171"/>
      <c r="AQ608" s="171"/>
      <c r="AR608" s="69"/>
      <c r="AS608" s="70"/>
      <c r="AT608" s="70"/>
      <c r="AU608" s="70"/>
      <c r="AV608" s="70"/>
      <c r="AW608" s="70"/>
      <c r="AX608" s="70"/>
      <c r="AY608" s="70"/>
      <c r="AZ608" s="70"/>
      <c r="BA608" s="70"/>
      <c r="BG608" s="7"/>
      <c r="BH608" s="1"/>
      <c r="BI608" s="1"/>
      <c r="BJ608" s="7"/>
      <c r="BK608" s="7"/>
      <c r="CB608" s="66"/>
      <c r="CC608" s="71"/>
      <c r="CD608" s="71"/>
      <c r="CE608" s="71"/>
      <c r="CF608" s="71"/>
      <c r="CG608" s="71"/>
      <c r="CH608" s="71"/>
      <c r="CI608" s="71"/>
      <c r="CJ608" s="71"/>
      <c r="CK608" s="71"/>
      <c r="CL608" s="71"/>
      <c r="CM608" s="71"/>
      <c r="CN608" s="71"/>
      <c r="CO608" s="71"/>
      <c r="CP608" s="71"/>
      <c r="CQ608" s="71"/>
      <c r="CR608" s="71"/>
      <c r="CS608" s="71"/>
      <c r="CT608" s="71"/>
      <c r="CU608" s="71"/>
      <c r="CV608" s="71"/>
      <c r="CW608" s="71"/>
      <c r="CX608" s="71"/>
      <c r="CY608" s="71"/>
      <c r="CZ608" s="71"/>
      <c r="DA608" s="71"/>
      <c r="DB608" s="71"/>
      <c r="DC608" s="71"/>
      <c r="DD608" s="71"/>
      <c r="DE608" s="71"/>
      <c r="DF608" s="71"/>
      <c r="DG608" s="71"/>
      <c r="DH608" s="71"/>
      <c r="DI608" s="71"/>
      <c r="DJ608" s="71"/>
      <c r="DK608" s="71"/>
      <c r="DL608" s="71"/>
      <c r="DM608" s="71"/>
      <c r="DN608" s="71"/>
      <c r="DO608" s="71"/>
      <c r="DP608" s="71"/>
      <c r="DQ608" s="71"/>
      <c r="DR608" s="71"/>
      <c r="DS608" s="71"/>
      <c r="DT608" s="71"/>
      <c r="DU608" s="71"/>
      <c r="DV608" s="71"/>
      <c r="DW608" s="71"/>
      <c r="DX608" s="71"/>
      <c r="DY608" s="71"/>
      <c r="DZ608" s="71"/>
      <c r="EA608" s="71"/>
      <c r="EB608" s="71"/>
      <c r="EC608" s="71"/>
      <c r="ED608" s="71"/>
      <c r="EE608" s="71"/>
      <c r="EF608" s="71"/>
      <c r="EG608" s="71"/>
      <c r="EH608" s="71"/>
      <c r="EI608" s="71"/>
      <c r="EJ608" s="71"/>
      <c r="EK608" s="71"/>
      <c r="EL608" s="71"/>
      <c r="EM608" s="71"/>
      <c r="EN608" s="71"/>
    </row>
    <row r="609" spans="13:144" s="67" customFormat="1" ht="14.25" customHeight="1" x14ac:dyDescent="0.2">
      <c r="M609" s="66"/>
      <c r="N609" s="66"/>
      <c r="AD609" s="68"/>
      <c r="AE609" s="68"/>
      <c r="AF609" s="66"/>
      <c r="AG609" s="66"/>
      <c r="AO609" s="171"/>
      <c r="AP609" s="171"/>
      <c r="AQ609" s="171"/>
      <c r="AR609" s="69"/>
      <c r="AS609" s="70"/>
      <c r="AT609" s="70"/>
      <c r="AU609" s="70"/>
      <c r="AV609" s="70"/>
      <c r="AW609" s="70"/>
      <c r="AX609" s="70"/>
      <c r="AY609" s="70"/>
      <c r="AZ609" s="70"/>
      <c r="BA609" s="70"/>
      <c r="BG609" s="7"/>
      <c r="BH609" s="1"/>
      <c r="BI609" s="1"/>
      <c r="BJ609" s="7"/>
      <c r="BK609" s="7"/>
      <c r="CB609" s="66"/>
      <c r="CC609" s="71"/>
      <c r="CD609" s="71"/>
      <c r="CE609" s="71"/>
      <c r="CF609" s="71"/>
      <c r="CG609" s="71"/>
      <c r="CH609" s="71"/>
      <c r="CI609" s="71"/>
      <c r="CJ609" s="71"/>
      <c r="CK609" s="71"/>
      <c r="CL609" s="71"/>
      <c r="CM609" s="71"/>
      <c r="CN609" s="71"/>
      <c r="CO609" s="71"/>
      <c r="CP609" s="71"/>
      <c r="CQ609" s="71"/>
      <c r="CR609" s="71"/>
      <c r="CS609" s="71"/>
      <c r="CT609" s="71"/>
      <c r="CU609" s="71"/>
      <c r="CV609" s="71"/>
      <c r="CW609" s="71"/>
      <c r="CX609" s="71"/>
      <c r="CY609" s="71"/>
      <c r="CZ609" s="71"/>
      <c r="DA609" s="71"/>
      <c r="DB609" s="71"/>
      <c r="DC609" s="71"/>
      <c r="DD609" s="71"/>
      <c r="DE609" s="71"/>
      <c r="DF609" s="71"/>
      <c r="DG609" s="71"/>
      <c r="DH609" s="71"/>
      <c r="DI609" s="71"/>
      <c r="DJ609" s="71"/>
      <c r="DK609" s="71"/>
      <c r="DL609" s="71"/>
      <c r="DM609" s="71"/>
      <c r="DN609" s="71"/>
      <c r="DO609" s="71"/>
      <c r="DP609" s="71"/>
      <c r="DQ609" s="71"/>
      <c r="DR609" s="71"/>
      <c r="DS609" s="71"/>
      <c r="DT609" s="71"/>
      <c r="DU609" s="71"/>
      <c r="DV609" s="71"/>
      <c r="DW609" s="71"/>
      <c r="DX609" s="71"/>
      <c r="DY609" s="71"/>
      <c r="DZ609" s="71"/>
      <c r="EA609" s="71"/>
      <c r="EB609" s="71"/>
      <c r="EC609" s="71"/>
      <c r="ED609" s="71"/>
      <c r="EE609" s="71"/>
      <c r="EF609" s="71"/>
      <c r="EG609" s="71"/>
      <c r="EH609" s="71"/>
      <c r="EI609" s="71"/>
      <c r="EJ609" s="71"/>
      <c r="EK609" s="71"/>
      <c r="EL609" s="71"/>
      <c r="EM609" s="71"/>
      <c r="EN609" s="71"/>
    </row>
    <row r="610" spans="13:144" s="67" customFormat="1" ht="14.25" customHeight="1" x14ac:dyDescent="0.2">
      <c r="M610" s="66"/>
      <c r="N610" s="66"/>
      <c r="AD610" s="68"/>
      <c r="AE610" s="68"/>
      <c r="AF610" s="66"/>
      <c r="AG610" s="66"/>
      <c r="AO610" s="171"/>
      <c r="AP610" s="171"/>
      <c r="AQ610" s="171"/>
      <c r="AR610" s="69"/>
      <c r="AS610" s="70"/>
      <c r="AT610" s="70"/>
      <c r="AU610" s="70"/>
      <c r="AV610" s="70"/>
      <c r="AW610" s="70"/>
      <c r="AX610" s="70"/>
      <c r="AY610" s="70"/>
      <c r="AZ610" s="70"/>
      <c r="BA610" s="70"/>
      <c r="BG610" s="7"/>
      <c r="BH610" s="1"/>
      <c r="BI610" s="1"/>
      <c r="BJ610" s="7"/>
      <c r="BK610" s="7"/>
      <c r="CB610" s="66"/>
      <c r="CC610" s="71"/>
      <c r="CD610" s="71"/>
      <c r="CE610" s="71"/>
      <c r="CF610" s="71"/>
      <c r="CG610" s="71"/>
      <c r="CH610" s="71"/>
      <c r="CI610" s="71"/>
      <c r="CJ610" s="71"/>
      <c r="CK610" s="71"/>
      <c r="CL610" s="71"/>
      <c r="CM610" s="71"/>
      <c r="CN610" s="71"/>
      <c r="CO610" s="71"/>
      <c r="CP610" s="71"/>
      <c r="CQ610" s="71"/>
      <c r="CR610" s="71"/>
      <c r="CS610" s="71"/>
      <c r="CT610" s="71"/>
      <c r="CU610" s="71"/>
      <c r="CV610" s="71"/>
      <c r="CW610" s="71"/>
      <c r="CX610" s="71"/>
      <c r="CY610" s="71"/>
      <c r="CZ610" s="71"/>
      <c r="DA610" s="71"/>
      <c r="DB610" s="71"/>
      <c r="DC610" s="71"/>
      <c r="DD610" s="71"/>
      <c r="DE610" s="71"/>
      <c r="DF610" s="71"/>
      <c r="DG610" s="71"/>
      <c r="DH610" s="71"/>
      <c r="DI610" s="71"/>
      <c r="DJ610" s="71"/>
      <c r="DK610" s="71"/>
      <c r="DL610" s="71"/>
      <c r="DM610" s="71"/>
      <c r="DN610" s="71"/>
      <c r="DO610" s="71"/>
      <c r="DP610" s="71"/>
      <c r="DQ610" s="71"/>
      <c r="DR610" s="71"/>
      <c r="DS610" s="71"/>
      <c r="DT610" s="71"/>
      <c r="DU610" s="71"/>
      <c r="DV610" s="71"/>
      <c r="DW610" s="71"/>
      <c r="DX610" s="71"/>
      <c r="DY610" s="71"/>
      <c r="DZ610" s="71"/>
      <c r="EA610" s="71"/>
      <c r="EB610" s="71"/>
      <c r="EC610" s="71"/>
      <c r="ED610" s="71"/>
      <c r="EE610" s="71"/>
      <c r="EF610" s="71"/>
      <c r="EG610" s="71"/>
      <c r="EH610" s="71"/>
      <c r="EI610" s="71"/>
      <c r="EJ610" s="71"/>
      <c r="EK610" s="71"/>
      <c r="EL610" s="71"/>
      <c r="EM610" s="71"/>
      <c r="EN610" s="71"/>
    </row>
    <row r="611" spans="13:144" s="67" customFormat="1" ht="14.25" customHeight="1" x14ac:dyDescent="0.2">
      <c r="M611" s="66"/>
      <c r="N611" s="66"/>
      <c r="AD611" s="68"/>
      <c r="AE611" s="68"/>
      <c r="AF611" s="66"/>
      <c r="AG611" s="66"/>
      <c r="AO611" s="171"/>
      <c r="AP611" s="171"/>
      <c r="AQ611" s="171"/>
      <c r="AR611" s="69"/>
      <c r="AS611" s="70"/>
      <c r="AT611" s="70"/>
      <c r="AU611" s="70"/>
      <c r="AV611" s="70"/>
      <c r="AW611" s="70"/>
      <c r="AX611" s="70"/>
      <c r="AY611" s="70"/>
      <c r="AZ611" s="70"/>
      <c r="BA611" s="70"/>
      <c r="BG611" s="7"/>
      <c r="BH611" s="1"/>
      <c r="BI611" s="1"/>
      <c r="BJ611" s="7"/>
      <c r="BK611" s="7"/>
      <c r="CB611" s="66"/>
      <c r="CC611" s="71"/>
      <c r="CD611" s="71"/>
      <c r="CE611" s="71"/>
      <c r="CF611" s="71"/>
      <c r="CG611" s="71"/>
      <c r="CH611" s="71"/>
      <c r="CI611" s="71"/>
      <c r="CJ611" s="71"/>
      <c r="CK611" s="71"/>
      <c r="CL611" s="71"/>
      <c r="CM611" s="71"/>
      <c r="CN611" s="71"/>
      <c r="CO611" s="71"/>
      <c r="CP611" s="71"/>
      <c r="CQ611" s="71"/>
      <c r="CR611" s="71"/>
      <c r="CS611" s="71"/>
      <c r="CT611" s="71"/>
      <c r="CU611" s="71"/>
      <c r="CV611" s="71"/>
      <c r="CW611" s="71"/>
      <c r="CX611" s="71"/>
      <c r="CY611" s="71"/>
      <c r="CZ611" s="71"/>
      <c r="DA611" s="71"/>
      <c r="DB611" s="71"/>
      <c r="DC611" s="71"/>
      <c r="DD611" s="71"/>
      <c r="DE611" s="71"/>
      <c r="DF611" s="71"/>
      <c r="DG611" s="71"/>
      <c r="DH611" s="71"/>
      <c r="DI611" s="71"/>
      <c r="DJ611" s="71"/>
      <c r="DK611" s="71"/>
      <c r="DL611" s="71"/>
      <c r="DM611" s="71"/>
      <c r="DN611" s="71"/>
      <c r="DO611" s="71"/>
      <c r="DP611" s="71"/>
      <c r="DQ611" s="71"/>
      <c r="DR611" s="71"/>
      <c r="DS611" s="71"/>
      <c r="DT611" s="71"/>
      <c r="DU611" s="71"/>
      <c r="DV611" s="71"/>
      <c r="DW611" s="71"/>
      <c r="DX611" s="71"/>
      <c r="DY611" s="71"/>
      <c r="DZ611" s="71"/>
      <c r="EA611" s="71"/>
      <c r="EB611" s="71"/>
      <c r="EC611" s="71"/>
      <c r="ED611" s="71"/>
      <c r="EE611" s="71"/>
      <c r="EF611" s="71"/>
      <c r="EG611" s="71"/>
      <c r="EH611" s="71"/>
      <c r="EI611" s="71"/>
      <c r="EJ611" s="71"/>
      <c r="EK611" s="71"/>
      <c r="EL611" s="71"/>
      <c r="EM611" s="71"/>
      <c r="EN611" s="71"/>
    </row>
    <row r="612" spans="13:144" s="67" customFormat="1" ht="14.25" customHeight="1" x14ac:dyDescent="0.2">
      <c r="M612" s="66"/>
      <c r="N612" s="66"/>
      <c r="AD612" s="68"/>
      <c r="AE612" s="68"/>
      <c r="AF612" s="66"/>
      <c r="AG612" s="66"/>
      <c r="AO612" s="171"/>
      <c r="AP612" s="171"/>
      <c r="AQ612" s="171"/>
      <c r="AR612" s="69"/>
      <c r="AS612" s="70"/>
      <c r="AT612" s="70"/>
      <c r="AU612" s="70"/>
      <c r="AV612" s="70"/>
      <c r="AW612" s="70"/>
      <c r="AX612" s="70"/>
      <c r="AY612" s="70"/>
      <c r="AZ612" s="70"/>
      <c r="BA612" s="70"/>
      <c r="BG612" s="7"/>
      <c r="BH612" s="1"/>
      <c r="BI612" s="1"/>
      <c r="BJ612" s="7"/>
      <c r="BK612" s="7"/>
      <c r="CB612" s="66"/>
      <c r="CC612" s="71"/>
      <c r="CD612" s="71"/>
      <c r="CE612" s="71"/>
      <c r="CF612" s="71"/>
      <c r="CG612" s="71"/>
      <c r="CH612" s="71"/>
      <c r="CI612" s="71"/>
      <c r="CJ612" s="71"/>
      <c r="CK612" s="71"/>
      <c r="CL612" s="71"/>
      <c r="CM612" s="71"/>
      <c r="CN612" s="71"/>
      <c r="CO612" s="71"/>
      <c r="CP612" s="71"/>
      <c r="CQ612" s="71"/>
      <c r="CR612" s="71"/>
      <c r="CS612" s="71"/>
      <c r="CT612" s="71"/>
      <c r="CU612" s="71"/>
      <c r="CV612" s="71"/>
      <c r="CW612" s="71"/>
      <c r="CX612" s="71"/>
      <c r="CY612" s="71"/>
      <c r="CZ612" s="71"/>
      <c r="DA612" s="71"/>
      <c r="DB612" s="71"/>
      <c r="DC612" s="71"/>
      <c r="DD612" s="71"/>
      <c r="DE612" s="71"/>
      <c r="DF612" s="71"/>
      <c r="DG612" s="71"/>
      <c r="DH612" s="71"/>
      <c r="DI612" s="71"/>
      <c r="DJ612" s="71"/>
      <c r="DK612" s="71"/>
      <c r="DL612" s="71"/>
      <c r="DM612" s="71"/>
      <c r="DN612" s="71"/>
      <c r="DO612" s="71"/>
      <c r="DP612" s="71"/>
      <c r="DQ612" s="71"/>
      <c r="DR612" s="71"/>
      <c r="DS612" s="71"/>
      <c r="DT612" s="71"/>
      <c r="DU612" s="71"/>
      <c r="DV612" s="71"/>
      <c r="DW612" s="71"/>
      <c r="DX612" s="71"/>
      <c r="DY612" s="71"/>
      <c r="DZ612" s="71"/>
      <c r="EA612" s="71"/>
      <c r="EB612" s="71"/>
      <c r="EC612" s="71"/>
      <c r="ED612" s="71"/>
      <c r="EE612" s="71"/>
      <c r="EF612" s="71"/>
      <c r="EG612" s="71"/>
      <c r="EH612" s="71"/>
      <c r="EI612" s="71"/>
      <c r="EJ612" s="71"/>
      <c r="EK612" s="71"/>
      <c r="EL612" s="71"/>
      <c r="EM612" s="71"/>
      <c r="EN612" s="71"/>
    </row>
    <row r="613" spans="13:144" s="67" customFormat="1" ht="14.25" customHeight="1" x14ac:dyDescent="0.2">
      <c r="M613" s="66"/>
      <c r="N613" s="66"/>
      <c r="AD613" s="68"/>
      <c r="AE613" s="68"/>
      <c r="AF613" s="66"/>
      <c r="AG613" s="66"/>
      <c r="AO613" s="171"/>
      <c r="AP613" s="171"/>
      <c r="AQ613" s="171"/>
      <c r="AR613" s="69"/>
      <c r="AS613" s="70"/>
      <c r="AT613" s="70"/>
      <c r="AU613" s="70"/>
      <c r="AV613" s="70"/>
      <c r="AW613" s="70"/>
      <c r="AX613" s="70"/>
      <c r="AY613" s="70"/>
      <c r="AZ613" s="70"/>
      <c r="BA613" s="70"/>
      <c r="BG613" s="7"/>
      <c r="BH613" s="1"/>
      <c r="BI613" s="1"/>
      <c r="BJ613" s="7"/>
      <c r="BK613" s="7"/>
      <c r="CB613" s="66"/>
      <c r="CC613" s="71"/>
      <c r="CD613" s="71"/>
      <c r="CE613" s="71"/>
      <c r="CF613" s="71"/>
      <c r="CG613" s="71"/>
      <c r="CH613" s="71"/>
      <c r="CI613" s="71"/>
      <c r="CJ613" s="71"/>
      <c r="CK613" s="71"/>
      <c r="CL613" s="71"/>
      <c r="CM613" s="71"/>
      <c r="CN613" s="71"/>
      <c r="CO613" s="71"/>
      <c r="CP613" s="71"/>
      <c r="CQ613" s="71"/>
      <c r="CR613" s="71"/>
      <c r="CS613" s="71"/>
      <c r="CT613" s="71"/>
      <c r="CU613" s="71"/>
      <c r="CV613" s="71"/>
      <c r="CW613" s="71"/>
      <c r="CX613" s="71"/>
      <c r="CY613" s="71"/>
      <c r="CZ613" s="71"/>
      <c r="DA613" s="71"/>
      <c r="DB613" s="71"/>
      <c r="DC613" s="71"/>
      <c r="DD613" s="71"/>
      <c r="DE613" s="71"/>
      <c r="DF613" s="71"/>
      <c r="DG613" s="71"/>
      <c r="DH613" s="71"/>
      <c r="DI613" s="71"/>
      <c r="DJ613" s="71"/>
      <c r="DK613" s="71"/>
      <c r="DL613" s="71"/>
      <c r="DM613" s="71"/>
      <c r="DN613" s="71"/>
      <c r="DO613" s="71"/>
      <c r="DP613" s="71"/>
      <c r="DQ613" s="71"/>
      <c r="DR613" s="71"/>
      <c r="DS613" s="71"/>
      <c r="DT613" s="71"/>
      <c r="DU613" s="71"/>
      <c r="DV613" s="71"/>
      <c r="DW613" s="71"/>
      <c r="DX613" s="71"/>
      <c r="DY613" s="71"/>
      <c r="DZ613" s="71"/>
      <c r="EA613" s="71"/>
      <c r="EB613" s="71"/>
      <c r="EC613" s="71"/>
      <c r="ED613" s="71"/>
      <c r="EE613" s="71"/>
      <c r="EF613" s="71"/>
      <c r="EG613" s="71"/>
      <c r="EH613" s="71"/>
      <c r="EI613" s="71"/>
      <c r="EJ613" s="71"/>
      <c r="EK613" s="71"/>
      <c r="EL613" s="71"/>
      <c r="EM613" s="71"/>
      <c r="EN613" s="71"/>
    </row>
    <row r="614" spans="13:144" s="67" customFormat="1" ht="14.25" customHeight="1" x14ac:dyDescent="0.2">
      <c r="M614" s="66"/>
      <c r="N614" s="66"/>
      <c r="AD614" s="68"/>
      <c r="AE614" s="68"/>
      <c r="AF614" s="66"/>
      <c r="AG614" s="66"/>
      <c r="AO614" s="171"/>
      <c r="AP614" s="171"/>
      <c r="AQ614" s="171"/>
      <c r="AR614" s="69"/>
      <c r="AS614" s="70"/>
      <c r="AT614" s="70"/>
      <c r="AU614" s="70"/>
      <c r="AV614" s="70"/>
      <c r="AW614" s="70"/>
      <c r="AX614" s="70"/>
      <c r="AY614" s="70"/>
      <c r="AZ614" s="70"/>
      <c r="BA614" s="70"/>
      <c r="BG614" s="7"/>
      <c r="BH614" s="1"/>
      <c r="BI614" s="1"/>
      <c r="BJ614" s="7"/>
      <c r="BK614" s="7"/>
      <c r="CB614" s="66"/>
      <c r="CC614" s="71"/>
      <c r="CD614" s="71"/>
      <c r="CE614" s="71"/>
      <c r="CF614" s="71"/>
      <c r="CG614" s="71"/>
      <c r="CH614" s="71"/>
      <c r="CI614" s="71"/>
      <c r="CJ614" s="71"/>
      <c r="CK614" s="71"/>
      <c r="CL614" s="71"/>
      <c r="CM614" s="71"/>
      <c r="CN614" s="71"/>
      <c r="CO614" s="71"/>
      <c r="CP614" s="71"/>
      <c r="CQ614" s="71"/>
      <c r="CR614" s="71"/>
      <c r="CS614" s="71"/>
      <c r="CT614" s="71"/>
      <c r="CU614" s="71"/>
      <c r="CV614" s="71"/>
      <c r="CW614" s="71"/>
      <c r="CX614" s="71"/>
      <c r="CY614" s="71"/>
      <c r="CZ614" s="71"/>
      <c r="DA614" s="71"/>
      <c r="DB614" s="71"/>
      <c r="DC614" s="71"/>
      <c r="DD614" s="71"/>
      <c r="DE614" s="71"/>
      <c r="DF614" s="71"/>
      <c r="DG614" s="71"/>
      <c r="DH614" s="71"/>
      <c r="DI614" s="71"/>
      <c r="DJ614" s="71"/>
      <c r="DK614" s="71"/>
      <c r="DL614" s="71"/>
      <c r="DM614" s="71"/>
      <c r="DN614" s="71"/>
      <c r="DO614" s="71"/>
      <c r="DP614" s="71"/>
      <c r="DQ614" s="71"/>
      <c r="DR614" s="71"/>
      <c r="DS614" s="71"/>
      <c r="DT614" s="71"/>
      <c r="DU614" s="71"/>
      <c r="DV614" s="71"/>
      <c r="DW614" s="71"/>
      <c r="DX614" s="71"/>
      <c r="DY614" s="71"/>
      <c r="DZ614" s="71"/>
      <c r="EA614" s="71"/>
      <c r="EB614" s="71"/>
      <c r="EC614" s="71"/>
      <c r="ED614" s="71"/>
      <c r="EE614" s="71"/>
      <c r="EF614" s="71"/>
      <c r="EG614" s="71"/>
      <c r="EH614" s="71"/>
      <c r="EI614" s="71"/>
      <c r="EJ614" s="71"/>
      <c r="EK614" s="71"/>
      <c r="EL614" s="71"/>
      <c r="EM614" s="71"/>
      <c r="EN614" s="71"/>
    </row>
    <row r="615" spans="13:144" s="67" customFormat="1" ht="14.25" customHeight="1" x14ac:dyDescent="0.2">
      <c r="M615" s="66"/>
      <c r="N615" s="66"/>
      <c r="AD615" s="68"/>
      <c r="AE615" s="68"/>
      <c r="AF615" s="66"/>
      <c r="AG615" s="66"/>
      <c r="AO615" s="171"/>
      <c r="AP615" s="171"/>
      <c r="AQ615" s="171"/>
      <c r="AR615" s="69"/>
      <c r="AS615" s="70"/>
      <c r="AT615" s="70"/>
      <c r="AU615" s="70"/>
      <c r="AV615" s="70"/>
      <c r="AW615" s="70"/>
      <c r="AX615" s="70"/>
      <c r="AY615" s="70"/>
      <c r="AZ615" s="70"/>
      <c r="BA615" s="70"/>
      <c r="BG615" s="7"/>
      <c r="BH615" s="1"/>
      <c r="BI615" s="1"/>
      <c r="BJ615" s="7"/>
      <c r="BK615" s="7"/>
      <c r="CB615" s="66"/>
      <c r="CC615" s="71"/>
      <c r="CD615" s="71"/>
      <c r="CE615" s="71"/>
      <c r="CF615" s="71"/>
      <c r="CG615" s="71"/>
      <c r="CH615" s="71"/>
      <c r="CI615" s="71"/>
      <c r="CJ615" s="71"/>
      <c r="CK615" s="71"/>
      <c r="CL615" s="71"/>
      <c r="CM615" s="71"/>
      <c r="CN615" s="71"/>
      <c r="CO615" s="71"/>
      <c r="CP615" s="71"/>
      <c r="CQ615" s="71"/>
      <c r="CR615" s="71"/>
      <c r="CS615" s="71"/>
      <c r="CT615" s="71"/>
      <c r="CU615" s="71"/>
      <c r="CV615" s="71"/>
      <c r="CW615" s="71"/>
      <c r="CX615" s="71"/>
      <c r="CY615" s="71"/>
      <c r="CZ615" s="71"/>
      <c r="DA615" s="71"/>
      <c r="DB615" s="71"/>
      <c r="DC615" s="71"/>
      <c r="DD615" s="71"/>
      <c r="DE615" s="71"/>
      <c r="DF615" s="71"/>
      <c r="DG615" s="71"/>
      <c r="DH615" s="71"/>
      <c r="DI615" s="71"/>
      <c r="DJ615" s="71"/>
      <c r="DK615" s="71"/>
      <c r="DL615" s="71"/>
      <c r="DM615" s="71"/>
      <c r="DN615" s="71"/>
      <c r="DO615" s="71"/>
      <c r="DP615" s="71"/>
      <c r="DQ615" s="71"/>
      <c r="DR615" s="71"/>
      <c r="DS615" s="71"/>
      <c r="DT615" s="71"/>
      <c r="DU615" s="71"/>
      <c r="DV615" s="71"/>
      <c r="DW615" s="71"/>
      <c r="DX615" s="71"/>
      <c r="DY615" s="71"/>
      <c r="DZ615" s="71"/>
      <c r="EA615" s="71"/>
      <c r="EB615" s="71"/>
      <c r="EC615" s="71"/>
      <c r="ED615" s="71"/>
      <c r="EE615" s="71"/>
      <c r="EF615" s="71"/>
      <c r="EG615" s="71"/>
      <c r="EH615" s="71"/>
      <c r="EI615" s="71"/>
      <c r="EJ615" s="71"/>
      <c r="EK615" s="71"/>
      <c r="EL615" s="71"/>
      <c r="EM615" s="71"/>
      <c r="EN615" s="71"/>
    </row>
    <row r="616" spans="13:144" s="67" customFormat="1" ht="14.25" customHeight="1" x14ac:dyDescent="0.2">
      <c r="M616" s="66"/>
      <c r="N616" s="66"/>
      <c r="AD616" s="68"/>
      <c r="AE616" s="68"/>
      <c r="AF616" s="66"/>
      <c r="AG616" s="66"/>
      <c r="AO616" s="171"/>
      <c r="AP616" s="171"/>
      <c r="AQ616" s="171"/>
      <c r="AR616" s="69"/>
      <c r="AS616" s="70"/>
      <c r="AT616" s="70"/>
      <c r="AU616" s="70"/>
      <c r="AV616" s="70"/>
      <c r="AW616" s="70"/>
      <c r="AX616" s="70"/>
      <c r="AY616" s="70"/>
      <c r="AZ616" s="70"/>
      <c r="BA616" s="70"/>
      <c r="BG616" s="7"/>
      <c r="BH616" s="1"/>
      <c r="BI616" s="1"/>
      <c r="BJ616" s="7"/>
      <c r="BK616" s="7"/>
      <c r="CB616" s="66"/>
      <c r="CC616" s="71"/>
      <c r="CD616" s="71"/>
      <c r="CE616" s="71"/>
      <c r="CF616" s="71"/>
      <c r="CG616" s="71"/>
      <c r="CH616" s="71"/>
      <c r="CI616" s="71"/>
      <c r="CJ616" s="71"/>
      <c r="CK616" s="71"/>
      <c r="CL616" s="71"/>
      <c r="CM616" s="71"/>
      <c r="CN616" s="71"/>
      <c r="CO616" s="71"/>
      <c r="CP616" s="71"/>
      <c r="CQ616" s="71"/>
      <c r="CR616" s="71"/>
      <c r="CS616" s="71"/>
      <c r="CT616" s="71"/>
      <c r="CU616" s="71"/>
      <c r="CV616" s="71"/>
      <c r="CW616" s="71"/>
      <c r="CX616" s="71"/>
      <c r="CY616" s="71"/>
      <c r="CZ616" s="71"/>
      <c r="DA616" s="71"/>
      <c r="DB616" s="71"/>
      <c r="DC616" s="71"/>
      <c r="DD616" s="71"/>
      <c r="DE616" s="71"/>
      <c r="DF616" s="71"/>
      <c r="DG616" s="71"/>
      <c r="DH616" s="71"/>
      <c r="DI616" s="71"/>
      <c r="DJ616" s="71"/>
      <c r="DK616" s="71"/>
      <c r="DL616" s="71"/>
      <c r="DM616" s="71"/>
      <c r="DN616" s="71"/>
      <c r="DO616" s="71"/>
      <c r="DP616" s="71"/>
      <c r="DQ616" s="71"/>
      <c r="DR616" s="71"/>
      <c r="DS616" s="71"/>
      <c r="DT616" s="71"/>
      <c r="DU616" s="71"/>
      <c r="DV616" s="71"/>
      <c r="DW616" s="71"/>
      <c r="DX616" s="71"/>
      <c r="DY616" s="71"/>
      <c r="DZ616" s="71"/>
      <c r="EA616" s="71"/>
      <c r="EB616" s="71"/>
      <c r="EC616" s="71"/>
      <c r="ED616" s="71"/>
      <c r="EE616" s="71"/>
      <c r="EF616" s="71"/>
      <c r="EG616" s="71"/>
      <c r="EH616" s="71"/>
      <c r="EI616" s="71"/>
      <c r="EJ616" s="71"/>
      <c r="EK616" s="71"/>
      <c r="EL616" s="71"/>
      <c r="EM616" s="71"/>
      <c r="EN616" s="71"/>
    </row>
    <row r="617" spans="13:144" s="67" customFormat="1" ht="14.25" customHeight="1" x14ac:dyDescent="0.2">
      <c r="M617" s="66"/>
      <c r="N617" s="66"/>
      <c r="AD617" s="68"/>
      <c r="AE617" s="68"/>
      <c r="AF617" s="66"/>
      <c r="AG617" s="66"/>
      <c r="AO617" s="171"/>
      <c r="AP617" s="171"/>
      <c r="AQ617" s="171"/>
      <c r="AR617" s="69"/>
      <c r="AS617" s="70"/>
      <c r="AT617" s="70"/>
      <c r="AU617" s="70"/>
      <c r="AV617" s="70"/>
      <c r="AW617" s="70"/>
      <c r="AX617" s="70"/>
      <c r="AY617" s="70"/>
      <c r="AZ617" s="70"/>
      <c r="BA617" s="70"/>
      <c r="BG617" s="7"/>
      <c r="BH617" s="1"/>
      <c r="BI617" s="1"/>
      <c r="BJ617" s="7"/>
      <c r="BK617" s="7"/>
      <c r="CB617" s="66"/>
      <c r="CC617" s="71"/>
      <c r="CD617" s="71"/>
      <c r="CE617" s="71"/>
      <c r="CF617" s="71"/>
      <c r="CG617" s="71"/>
      <c r="CH617" s="71"/>
      <c r="CI617" s="71"/>
      <c r="CJ617" s="71"/>
      <c r="CK617" s="71"/>
      <c r="CL617" s="71"/>
      <c r="CM617" s="71"/>
      <c r="CN617" s="71"/>
      <c r="CO617" s="71"/>
      <c r="CP617" s="71"/>
      <c r="CQ617" s="71"/>
      <c r="CR617" s="71"/>
      <c r="CS617" s="71"/>
      <c r="CT617" s="71"/>
      <c r="CU617" s="71"/>
      <c r="CV617" s="71"/>
      <c r="CW617" s="71"/>
      <c r="CX617" s="71"/>
      <c r="CY617" s="71"/>
      <c r="CZ617" s="71"/>
      <c r="DA617" s="71"/>
      <c r="DB617" s="71"/>
      <c r="DC617" s="71"/>
      <c r="DD617" s="71"/>
      <c r="DE617" s="71"/>
      <c r="DF617" s="71"/>
      <c r="DG617" s="71"/>
      <c r="DH617" s="71"/>
      <c r="DI617" s="71"/>
      <c r="DJ617" s="71"/>
      <c r="DK617" s="71"/>
      <c r="DL617" s="71"/>
      <c r="DM617" s="71"/>
      <c r="DN617" s="71"/>
      <c r="DO617" s="71"/>
      <c r="DP617" s="71"/>
      <c r="DQ617" s="71"/>
      <c r="DR617" s="71"/>
      <c r="DS617" s="71"/>
      <c r="DT617" s="71"/>
      <c r="DU617" s="71"/>
      <c r="DV617" s="71"/>
      <c r="DW617" s="71"/>
      <c r="DX617" s="71"/>
      <c r="DY617" s="71"/>
      <c r="DZ617" s="71"/>
      <c r="EA617" s="71"/>
      <c r="EB617" s="71"/>
      <c r="EC617" s="71"/>
      <c r="ED617" s="71"/>
      <c r="EE617" s="71"/>
      <c r="EF617" s="71"/>
      <c r="EG617" s="71"/>
      <c r="EH617" s="71"/>
      <c r="EI617" s="71"/>
      <c r="EJ617" s="71"/>
      <c r="EK617" s="71"/>
      <c r="EL617" s="71"/>
      <c r="EM617" s="71"/>
      <c r="EN617" s="71"/>
    </row>
    <row r="618" spans="13:144" s="67" customFormat="1" ht="14.25" customHeight="1" x14ac:dyDescent="0.2">
      <c r="M618" s="66"/>
      <c r="N618" s="66"/>
      <c r="AD618" s="68"/>
      <c r="AE618" s="68"/>
      <c r="AF618" s="66"/>
      <c r="AG618" s="66"/>
      <c r="AO618" s="171"/>
      <c r="AP618" s="171"/>
      <c r="AQ618" s="171"/>
      <c r="AR618" s="69"/>
      <c r="AS618" s="70"/>
      <c r="AT618" s="70"/>
      <c r="AU618" s="70"/>
      <c r="AV618" s="70"/>
      <c r="AW618" s="70"/>
      <c r="AX618" s="70"/>
      <c r="AY618" s="70"/>
      <c r="AZ618" s="70"/>
      <c r="BA618" s="70"/>
      <c r="BG618" s="7"/>
      <c r="BH618" s="1"/>
      <c r="BI618" s="1"/>
      <c r="BJ618" s="7"/>
      <c r="BK618" s="7"/>
      <c r="CB618" s="66"/>
      <c r="CC618" s="71"/>
      <c r="CD618" s="71"/>
      <c r="CE618" s="71"/>
      <c r="CF618" s="71"/>
      <c r="CG618" s="71"/>
      <c r="CH618" s="71"/>
      <c r="CI618" s="71"/>
      <c r="CJ618" s="71"/>
      <c r="CK618" s="71"/>
      <c r="CL618" s="71"/>
      <c r="CM618" s="71"/>
      <c r="CN618" s="71"/>
      <c r="CO618" s="71"/>
      <c r="CP618" s="71"/>
      <c r="CQ618" s="71"/>
      <c r="CR618" s="71"/>
      <c r="CS618" s="71"/>
      <c r="CT618" s="71"/>
      <c r="CU618" s="71"/>
      <c r="CV618" s="71"/>
      <c r="CW618" s="71"/>
      <c r="CX618" s="71"/>
      <c r="CY618" s="71"/>
      <c r="CZ618" s="71"/>
      <c r="DA618" s="71"/>
      <c r="DB618" s="71"/>
      <c r="DC618" s="71"/>
      <c r="DD618" s="71"/>
      <c r="DE618" s="71"/>
      <c r="DF618" s="71"/>
      <c r="DG618" s="71"/>
      <c r="DH618" s="71"/>
      <c r="DI618" s="71"/>
      <c r="DJ618" s="71"/>
      <c r="DK618" s="71"/>
      <c r="DL618" s="71"/>
      <c r="DM618" s="71"/>
      <c r="DN618" s="71"/>
      <c r="DO618" s="71"/>
      <c r="DP618" s="71"/>
      <c r="DQ618" s="71"/>
      <c r="DR618" s="71"/>
      <c r="DS618" s="71"/>
      <c r="DT618" s="71"/>
      <c r="DU618" s="71"/>
      <c r="DV618" s="71"/>
      <c r="DW618" s="71"/>
      <c r="DX618" s="71"/>
      <c r="DY618" s="71"/>
      <c r="DZ618" s="71"/>
      <c r="EA618" s="71"/>
      <c r="EB618" s="71"/>
      <c r="EC618" s="71"/>
      <c r="ED618" s="71"/>
      <c r="EE618" s="71"/>
      <c r="EF618" s="71"/>
      <c r="EG618" s="71"/>
      <c r="EH618" s="71"/>
      <c r="EI618" s="71"/>
      <c r="EJ618" s="71"/>
      <c r="EK618" s="71"/>
      <c r="EL618" s="71"/>
      <c r="EM618" s="71"/>
      <c r="EN618" s="71"/>
    </row>
    <row r="619" spans="13:144" s="67" customFormat="1" ht="14.25" customHeight="1" x14ac:dyDescent="0.2">
      <c r="M619" s="66"/>
      <c r="N619" s="66"/>
      <c r="AD619" s="68"/>
      <c r="AE619" s="68"/>
      <c r="AF619" s="66"/>
      <c r="AG619" s="66"/>
      <c r="AO619" s="171"/>
      <c r="AP619" s="171"/>
      <c r="AQ619" s="171"/>
      <c r="AR619" s="69"/>
      <c r="AS619" s="70"/>
      <c r="AT619" s="70"/>
      <c r="AU619" s="70"/>
      <c r="AV619" s="70"/>
      <c r="AW619" s="70"/>
      <c r="AX619" s="70"/>
      <c r="AY619" s="70"/>
      <c r="AZ619" s="70"/>
      <c r="BA619" s="70"/>
      <c r="BG619" s="7"/>
      <c r="BH619" s="1"/>
      <c r="BI619" s="1"/>
      <c r="BJ619" s="7"/>
      <c r="BK619" s="7"/>
      <c r="CB619" s="66"/>
      <c r="CC619" s="71"/>
      <c r="CD619" s="71"/>
      <c r="CE619" s="71"/>
      <c r="CF619" s="71"/>
      <c r="CG619" s="71"/>
      <c r="CH619" s="71"/>
      <c r="CI619" s="71"/>
      <c r="CJ619" s="71"/>
      <c r="CK619" s="71"/>
      <c r="CL619" s="71"/>
      <c r="CM619" s="71"/>
      <c r="CN619" s="71"/>
      <c r="CO619" s="71"/>
      <c r="CP619" s="71"/>
      <c r="CQ619" s="71"/>
      <c r="CR619" s="71"/>
      <c r="CS619" s="71"/>
      <c r="CT619" s="71"/>
      <c r="CU619" s="71"/>
      <c r="CV619" s="71"/>
      <c r="CW619" s="71"/>
      <c r="CX619" s="71"/>
      <c r="CY619" s="71"/>
      <c r="CZ619" s="71"/>
      <c r="DA619" s="71"/>
      <c r="DB619" s="71"/>
      <c r="DC619" s="71"/>
      <c r="DD619" s="71"/>
      <c r="DE619" s="71"/>
      <c r="DF619" s="71"/>
      <c r="DG619" s="71"/>
      <c r="DH619" s="71"/>
      <c r="DI619" s="71"/>
      <c r="DJ619" s="71"/>
      <c r="DK619" s="71"/>
      <c r="DL619" s="71"/>
      <c r="DM619" s="71"/>
      <c r="DN619" s="71"/>
      <c r="DO619" s="71"/>
      <c r="DP619" s="71"/>
      <c r="DQ619" s="71"/>
      <c r="DR619" s="71"/>
      <c r="DS619" s="71"/>
      <c r="DT619" s="71"/>
      <c r="DU619" s="71"/>
      <c r="DV619" s="71"/>
      <c r="DW619" s="71"/>
      <c r="DX619" s="71"/>
      <c r="DY619" s="71"/>
      <c r="DZ619" s="71"/>
      <c r="EA619" s="71"/>
      <c r="EB619" s="71"/>
      <c r="EC619" s="71"/>
      <c r="ED619" s="71"/>
      <c r="EE619" s="71"/>
      <c r="EF619" s="71"/>
      <c r="EG619" s="71"/>
      <c r="EH619" s="71"/>
      <c r="EI619" s="71"/>
      <c r="EJ619" s="71"/>
      <c r="EK619" s="71"/>
      <c r="EL619" s="71"/>
      <c r="EM619" s="71"/>
      <c r="EN619" s="71"/>
    </row>
    <row r="620" spans="13:144" s="67" customFormat="1" ht="14.25" customHeight="1" x14ac:dyDescent="0.2">
      <c r="M620" s="66"/>
      <c r="N620" s="66"/>
      <c r="AD620" s="68"/>
      <c r="AE620" s="68"/>
      <c r="AF620" s="66"/>
      <c r="AG620" s="66"/>
      <c r="AO620" s="171"/>
      <c r="AP620" s="171"/>
      <c r="AQ620" s="171"/>
      <c r="AR620" s="69"/>
      <c r="AS620" s="70"/>
      <c r="AT620" s="70"/>
      <c r="AU620" s="70"/>
      <c r="AV620" s="70"/>
      <c r="AW620" s="70"/>
      <c r="AX620" s="70"/>
      <c r="AY620" s="70"/>
      <c r="AZ620" s="70"/>
      <c r="BA620" s="70"/>
      <c r="BG620" s="7"/>
      <c r="BH620" s="1"/>
      <c r="BI620" s="1"/>
      <c r="BJ620" s="7"/>
      <c r="BK620" s="7"/>
      <c r="CB620" s="66"/>
      <c r="CC620" s="71"/>
      <c r="CD620" s="71"/>
      <c r="CE620" s="71"/>
      <c r="CF620" s="71"/>
      <c r="CG620" s="71"/>
      <c r="CH620" s="71"/>
      <c r="CI620" s="71"/>
      <c r="CJ620" s="71"/>
      <c r="CK620" s="71"/>
      <c r="CL620" s="71"/>
      <c r="CM620" s="71"/>
      <c r="CN620" s="71"/>
      <c r="CO620" s="71"/>
      <c r="CP620" s="71"/>
      <c r="CQ620" s="71"/>
      <c r="CR620" s="71"/>
      <c r="CS620" s="71"/>
      <c r="CT620" s="71"/>
      <c r="CU620" s="71"/>
      <c r="CV620" s="71"/>
      <c r="CW620" s="71"/>
      <c r="CX620" s="71"/>
      <c r="CY620" s="71"/>
      <c r="CZ620" s="71"/>
      <c r="DA620" s="71"/>
      <c r="DB620" s="71"/>
      <c r="DC620" s="71"/>
      <c r="DD620" s="71"/>
      <c r="DE620" s="71"/>
      <c r="DF620" s="71"/>
      <c r="DG620" s="71"/>
      <c r="DH620" s="71"/>
      <c r="DI620" s="71"/>
      <c r="DJ620" s="71"/>
      <c r="DK620" s="71"/>
      <c r="DL620" s="71"/>
      <c r="DM620" s="71"/>
      <c r="DN620" s="71"/>
      <c r="DO620" s="71"/>
      <c r="DP620" s="71"/>
      <c r="DQ620" s="71"/>
      <c r="DR620" s="71"/>
      <c r="DS620" s="71"/>
      <c r="DT620" s="71"/>
      <c r="DU620" s="71"/>
      <c r="DV620" s="71"/>
      <c r="DW620" s="71"/>
      <c r="DX620" s="71"/>
      <c r="DY620" s="71"/>
      <c r="DZ620" s="71"/>
      <c r="EA620" s="71"/>
      <c r="EB620" s="71"/>
      <c r="EC620" s="71"/>
      <c r="ED620" s="71"/>
      <c r="EE620" s="71"/>
      <c r="EF620" s="71"/>
      <c r="EG620" s="71"/>
      <c r="EH620" s="71"/>
      <c r="EI620" s="71"/>
      <c r="EJ620" s="71"/>
      <c r="EK620" s="71"/>
      <c r="EL620" s="71"/>
      <c r="EM620" s="71"/>
      <c r="EN620" s="71"/>
    </row>
    <row r="621" spans="13:144" s="67" customFormat="1" ht="14.25" customHeight="1" x14ac:dyDescent="0.2">
      <c r="M621" s="66"/>
      <c r="N621" s="66"/>
      <c r="AD621" s="68"/>
      <c r="AE621" s="68"/>
      <c r="AF621" s="66"/>
      <c r="AG621" s="66"/>
      <c r="AO621" s="171"/>
      <c r="AP621" s="171"/>
      <c r="AQ621" s="171"/>
      <c r="AR621" s="69"/>
      <c r="AS621" s="70"/>
      <c r="AT621" s="70"/>
      <c r="AU621" s="70"/>
      <c r="AV621" s="70"/>
      <c r="AW621" s="70"/>
      <c r="AX621" s="70"/>
      <c r="AY621" s="70"/>
      <c r="AZ621" s="70"/>
      <c r="BA621" s="70"/>
      <c r="BG621" s="7"/>
      <c r="BH621" s="1"/>
      <c r="BI621" s="1"/>
      <c r="BJ621" s="7"/>
      <c r="BK621" s="7"/>
      <c r="CB621" s="66"/>
      <c r="CC621" s="71"/>
      <c r="CD621" s="71"/>
      <c r="CE621" s="71"/>
      <c r="CF621" s="71"/>
      <c r="CG621" s="71"/>
      <c r="CH621" s="71"/>
      <c r="CI621" s="71"/>
      <c r="CJ621" s="71"/>
      <c r="CK621" s="71"/>
      <c r="CL621" s="71"/>
      <c r="CM621" s="71"/>
      <c r="CN621" s="71"/>
      <c r="CO621" s="71"/>
      <c r="CP621" s="71"/>
      <c r="CQ621" s="71"/>
      <c r="CR621" s="71"/>
      <c r="CS621" s="71"/>
      <c r="CT621" s="71"/>
      <c r="CU621" s="71"/>
      <c r="CV621" s="71"/>
      <c r="CW621" s="71"/>
      <c r="CX621" s="71"/>
      <c r="CY621" s="71"/>
      <c r="CZ621" s="71"/>
      <c r="DA621" s="71"/>
      <c r="DB621" s="71"/>
      <c r="DC621" s="71"/>
      <c r="DD621" s="71"/>
      <c r="DE621" s="71"/>
      <c r="DF621" s="71"/>
      <c r="DG621" s="71"/>
      <c r="DH621" s="71"/>
      <c r="DI621" s="71"/>
      <c r="DJ621" s="71"/>
      <c r="DK621" s="71"/>
      <c r="DL621" s="71"/>
      <c r="DM621" s="71"/>
      <c r="DN621" s="71"/>
      <c r="DO621" s="71"/>
      <c r="DP621" s="71"/>
      <c r="DQ621" s="71"/>
      <c r="DR621" s="71"/>
      <c r="DS621" s="71"/>
      <c r="DT621" s="71"/>
      <c r="DU621" s="71"/>
      <c r="DV621" s="71"/>
      <c r="DW621" s="71"/>
      <c r="DX621" s="71"/>
      <c r="DY621" s="71"/>
      <c r="DZ621" s="71"/>
      <c r="EA621" s="71"/>
      <c r="EB621" s="71"/>
      <c r="EC621" s="71"/>
      <c r="ED621" s="71"/>
      <c r="EE621" s="71"/>
      <c r="EF621" s="71"/>
      <c r="EG621" s="71"/>
      <c r="EH621" s="71"/>
      <c r="EI621" s="71"/>
      <c r="EJ621" s="71"/>
      <c r="EK621" s="71"/>
      <c r="EL621" s="71"/>
      <c r="EM621" s="71"/>
      <c r="EN621" s="71"/>
    </row>
    <row r="622" spans="13:144" s="67" customFormat="1" ht="14.25" customHeight="1" x14ac:dyDescent="0.2">
      <c r="M622" s="66"/>
      <c r="N622" s="66"/>
      <c r="AD622" s="68"/>
      <c r="AE622" s="68"/>
      <c r="AF622" s="66"/>
      <c r="AG622" s="66"/>
      <c r="AO622" s="171"/>
      <c r="AP622" s="171"/>
      <c r="AQ622" s="171"/>
      <c r="AR622" s="69"/>
      <c r="AS622" s="70"/>
      <c r="AT622" s="70"/>
      <c r="AU622" s="70"/>
      <c r="AV622" s="70"/>
      <c r="AW622" s="70"/>
      <c r="AX622" s="70"/>
      <c r="AY622" s="70"/>
      <c r="AZ622" s="70"/>
      <c r="BA622" s="70"/>
      <c r="BG622" s="7"/>
      <c r="BH622" s="1"/>
      <c r="BI622" s="1"/>
      <c r="BJ622" s="7"/>
      <c r="BK622" s="7"/>
      <c r="CB622" s="66"/>
      <c r="CC622" s="71"/>
      <c r="CD622" s="71"/>
      <c r="CE622" s="71"/>
      <c r="CF622" s="71"/>
      <c r="CG622" s="71"/>
      <c r="CH622" s="71"/>
      <c r="CI622" s="71"/>
      <c r="CJ622" s="71"/>
      <c r="CK622" s="71"/>
      <c r="CL622" s="71"/>
      <c r="CM622" s="71"/>
      <c r="CN622" s="71"/>
      <c r="CO622" s="71"/>
      <c r="CP622" s="71"/>
      <c r="CQ622" s="71"/>
      <c r="CR622" s="71"/>
      <c r="CS622" s="71"/>
      <c r="CT622" s="71"/>
      <c r="CU622" s="71"/>
      <c r="CV622" s="71"/>
      <c r="CW622" s="71"/>
      <c r="CX622" s="71"/>
      <c r="CY622" s="71"/>
      <c r="CZ622" s="71"/>
      <c r="DA622" s="71"/>
      <c r="DB622" s="71"/>
      <c r="DC622" s="71"/>
      <c r="DD622" s="71"/>
      <c r="DE622" s="71"/>
      <c r="DF622" s="71"/>
      <c r="DG622" s="71"/>
      <c r="DH622" s="71"/>
      <c r="DI622" s="71"/>
      <c r="DJ622" s="71"/>
      <c r="DK622" s="71"/>
      <c r="DL622" s="71"/>
      <c r="DM622" s="71"/>
      <c r="DN622" s="71"/>
      <c r="DO622" s="71"/>
      <c r="DP622" s="71"/>
      <c r="DQ622" s="71"/>
      <c r="DR622" s="71"/>
      <c r="DS622" s="71"/>
      <c r="DT622" s="71"/>
      <c r="DU622" s="71"/>
      <c r="DV622" s="71"/>
      <c r="DW622" s="71"/>
      <c r="DX622" s="71"/>
      <c r="DY622" s="71"/>
      <c r="DZ622" s="71"/>
      <c r="EA622" s="71"/>
      <c r="EB622" s="71"/>
      <c r="EC622" s="71"/>
      <c r="ED622" s="71"/>
      <c r="EE622" s="71"/>
      <c r="EF622" s="71"/>
      <c r="EG622" s="71"/>
      <c r="EH622" s="71"/>
      <c r="EI622" s="71"/>
      <c r="EJ622" s="71"/>
      <c r="EK622" s="71"/>
      <c r="EL622" s="71"/>
      <c r="EM622" s="71"/>
      <c r="EN622" s="71"/>
    </row>
    <row r="623" spans="13:144" s="67" customFormat="1" ht="14.25" customHeight="1" x14ac:dyDescent="0.2">
      <c r="M623" s="66"/>
      <c r="N623" s="66"/>
      <c r="AD623" s="68"/>
      <c r="AE623" s="68"/>
      <c r="AF623" s="66"/>
      <c r="AG623" s="66"/>
      <c r="AO623" s="171"/>
      <c r="AP623" s="171"/>
      <c r="AQ623" s="171"/>
      <c r="AR623" s="69"/>
      <c r="AS623" s="70"/>
      <c r="AT623" s="70"/>
      <c r="AU623" s="70"/>
      <c r="AV623" s="70"/>
      <c r="AW623" s="70"/>
      <c r="AX623" s="70"/>
      <c r="AY623" s="70"/>
      <c r="AZ623" s="70"/>
      <c r="BA623" s="70"/>
      <c r="BG623" s="7"/>
      <c r="BH623" s="1"/>
      <c r="BI623" s="1"/>
      <c r="BJ623" s="7"/>
      <c r="BK623" s="7"/>
      <c r="CB623" s="66"/>
      <c r="CC623" s="71"/>
      <c r="CD623" s="71"/>
      <c r="CE623" s="71"/>
      <c r="CF623" s="71"/>
      <c r="CG623" s="71"/>
      <c r="CH623" s="71"/>
      <c r="CI623" s="71"/>
      <c r="CJ623" s="71"/>
      <c r="CK623" s="71"/>
      <c r="CL623" s="71"/>
      <c r="CM623" s="71"/>
      <c r="CN623" s="71"/>
      <c r="CO623" s="71"/>
      <c r="CP623" s="71"/>
      <c r="CQ623" s="71"/>
      <c r="CR623" s="71"/>
      <c r="CS623" s="71"/>
      <c r="CT623" s="71"/>
      <c r="CU623" s="71"/>
      <c r="CV623" s="71"/>
      <c r="CW623" s="71"/>
      <c r="CX623" s="71"/>
      <c r="CY623" s="71"/>
      <c r="CZ623" s="71"/>
      <c r="DA623" s="71"/>
      <c r="DB623" s="71"/>
      <c r="DC623" s="71"/>
      <c r="DD623" s="71"/>
      <c r="DE623" s="71"/>
      <c r="DF623" s="71"/>
      <c r="DG623" s="71"/>
      <c r="DH623" s="71"/>
      <c r="DI623" s="71"/>
      <c r="DJ623" s="71"/>
      <c r="DK623" s="71"/>
      <c r="DL623" s="71"/>
      <c r="DM623" s="71"/>
      <c r="DN623" s="71"/>
      <c r="DO623" s="71"/>
      <c r="DP623" s="71"/>
      <c r="DQ623" s="71"/>
      <c r="DR623" s="71"/>
      <c r="DS623" s="71"/>
      <c r="DT623" s="71"/>
      <c r="DU623" s="71"/>
      <c r="DV623" s="71"/>
      <c r="DW623" s="71"/>
      <c r="DX623" s="71"/>
      <c r="DY623" s="71"/>
      <c r="DZ623" s="71"/>
      <c r="EA623" s="71"/>
      <c r="EB623" s="71"/>
      <c r="EC623" s="71"/>
      <c r="ED623" s="71"/>
      <c r="EE623" s="71"/>
      <c r="EF623" s="71"/>
      <c r="EG623" s="71"/>
      <c r="EH623" s="71"/>
      <c r="EI623" s="71"/>
      <c r="EJ623" s="71"/>
      <c r="EK623" s="71"/>
      <c r="EL623" s="71"/>
      <c r="EM623" s="71"/>
      <c r="EN623" s="71"/>
    </row>
    <row r="624" spans="13:144" s="67" customFormat="1" ht="14.25" customHeight="1" x14ac:dyDescent="0.2">
      <c r="M624" s="66"/>
      <c r="N624" s="66"/>
      <c r="AD624" s="68"/>
      <c r="AE624" s="68"/>
      <c r="AF624" s="66"/>
      <c r="AG624" s="66"/>
      <c r="AO624" s="171"/>
      <c r="AP624" s="171"/>
      <c r="AQ624" s="171"/>
      <c r="AR624" s="69"/>
      <c r="AS624" s="70"/>
      <c r="AT624" s="70"/>
      <c r="AU624" s="70"/>
      <c r="AV624" s="70"/>
      <c r="AW624" s="70"/>
      <c r="AX624" s="70"/>
      <c r="AY624" s="70"/>
      <c r="AZ624" s="70"/>
      <c r="BA624" s="70"/>
      <c r="BG624" s="7"/>
      <c r="BH624" s="1"/>
      <c r="BI624" s="1"/>
      <c r="BJ624" s="7"/>
      <c r="BK624" s="7"/>
      <c r="CB624" s="66"/>
      <c r="CC624" s="71"/>
      <c r="CD624" s="71"/>
      <c r="CE624" s="71"/>
      <c r="CF624" s="71"/>
      <c r="CG624" s="71"/>
      <c r="CH624" s="71"/>
      <c r="CI624" s="71"/>
      <c r="CJ624" s="71"/>
      <c r="CK624" s="71"/>
      <c r="CL624" s="71"/>
      <c r="CM624" s="71"/>
      <c r="CN624" s="71"/>
      <c r="CO624" s="71"/>
      <c r="CP624" s="71"/>
      <c r="CQ624" s="71"/>
      <c r="CR624" s="71"/>
      <c r="CS624" s="71"/>
      <c r="CT624" s="71"/>
      <c r="CU624" s="71"/>
      <c r="CV624" s="71"/>
      <c r="CW624" s="71"/>
      <c r="CX624" s="71"/>
      <c r="CY624" s="71"/>
      <c r="CZ624" s="71"/>
      <c r="DA624" s="71"/>
      <c r="DB624" s="71"/>
      <c r="DC624" s="71"/>
      <c r="DD624" s="71"/>
      <c r="DE624" s="71"/>
      <c r="DF624" s="71"/>
      <c r="DG624" s="71"/>
      <c r="DH624" s="71"/>
      <c r="DI624" s="71"/>
      <c r="DJ624" s="71"/>
      <c r="DK624" s="71"/>
      <c r="DL624" s="71"/>
      <c r="DM624" s="71"/>
      <c r="DN624" s="71"/>
      <c r="DO624" s="71"/>
      <c r="DP624" s="71"/>
      <c r="DQ624" s="71"/>
      <c r="DR624" s="71"/>
      <c r="DS624" s="71"/>
      <c r="DT624" s="71"/>
      <c r="DU624" s="71"/>
      <c r="DV624" s="71"/>
      <c r="DW624" s="71"/>
      <c r="DX624" s="71"/>
      <c r="DY624" s="71"/>
      <c r="DZ624" s="71"/>
      <c r="EA624" s="71"/>
      <c r="EB624" s="71"/>
      <c r="EC624" s="71"/>
      <c r="ED624" s="71"/>
      <c r="EE624" s="71"/>
      <c r="EF624" s="71"/>
      <c r="EG624" s="71"/>
      <c r="EH624" s="71"/>
      <c r="EI624" s="71"/>
      <c r="EJ624" s="71"/>
      <c r="EK624" s="71"/>
      <c r="EL624" s="71"/>
      <c r="EM624" s="71"/>
      <c r="EN624" s="71"/>
    </row>
    <row r="625" spans="13:144" s="67" customFormat="1" ht="14.25" customHeight="1" x14ac:dyDescent="0.2">
      <c r="M625" s="66"/>
      <c r="N625" s="66"/>
      <c r="AD625" s="68"/>
      <c r="AE625" s="68"/>
      <c r="AF625" s="66"/>
      <c r="AG625" s="66"/>
      <c r="AO625" s="171"/>
      <c r="AP625" s="171"/>
      <c r="AQ625" s="171"/>
      <c r="AR625" s="69"/>
      <c r="AS625" s="70"/>
      <c r="AT625" s="70"/>
      <c r="AU625" s="70"/>
      <c r="AV625" s="70"/>
      <c r="AW625" s="70"/>
      <c r="AX625" s="70"/>
      <c r="AY625" s="70"/>
      <c r="AZ625" s="70"/>
      <c r="BA625" s="70"/>
      <c r="BG625" s="7"/>
      <c r="BH625" s="1"/>
      <c r="BI625" s="1"/>
      <c r="BJ625" s="7"/>
      <c r="BK625" s="7"/>
      <c r="CB625" s="66"/>
      <c r="CC625" s="71"/>
      <c r="CD625" s="71"/>
      <c r="CE625" s="71"/>
      <c r="CF625" s="71"/>
      <c r="CG625" s="71"/>
      <c r="CH625" s="71"/>
      <c r="CI625" s="71"/>
      <c r="CJ625" s="71"/>
      <c r="CK625" s="71"/>
      <c r="CL625" s="71"/>
      <c r="CM625" s="71"/>
      <c r="CN625" s="71"/>
      <c r="CO625" s="71"/>
      <c r="CP625" s="71"/>
      <c r="CQ625" s="71"/>
      <c r="CR625" s="71"/>
      <c r="CS625" s="71"/>
      <c r="CT625" s="71"/>
      <c r="CU625" s="71"/>
      <c r="CV625" s="71"/>
      <c r="CW625" s="71"/>
      <c r="CX625" s="71"/>
      <c r="CY625" s="71"/>
      <c r="CZ625" s="71"/>
      <c r="DA625" s="71"/>
      <c r="DB625" s="71"/>
      <c r="DC625" s="71"/>
      <c r="DD625" s="71"/>
      <c r="DE625" s="71"/>
      <c r="DF625" s="71"/>
      <c r="DG625" s="71"/>
      <c r="DH625" s="71"/>
      <c r="DI625" s="71"/>
      <c r="DJ625" s="71"/>
      <c r="DK625" s="71"/>
      <c r="DL625" s="71"/>
      <c r="DM625" s="71"/>
      <c r="DN625" s="71"/>
      <c r="DO625" s="71"/>
      <c r="DP625" s="71"/>
      <c r="DQ625" s="71"/>
      <c r="DR625" s="71"/>
      <c r="DS625" s="71"/>
      <c r="DT625" s="71"/>
      <c r="DU625" s="71"/>
      <c r="DV625" s="71"/>
      <c r="DW625" s="71"/>
      <c r="DX625" s="71"/>
      <c r="DY625" s="71"/>
      <c r="DZ625" s="71"/>
      <c r="EA625" s="71"/>
      <c r="EB625" s="71"/>
      <c r="EC625" s="71"/>
      <c r="ED625" s="71"/>
      <c r="EE625" s="71"/>
      <c r="EF625" s="71"/>
      <c r="EG625" s="71"/>
      <c r="EH625" s="71"/>
      <c r="EI625" s="71"/>
      <c r="EJ625" s="71"/>
      <c r="EK625" s="71"/>
      <c r="EL625" s="71"/>
      <c r="EM625" s="71"/>
      <c r="EN625" s="71"/>
    </row>
    <row r="626" spans="13:144" s="67" customFormat="1" ht="14.25" customHeight="1" x14ac:dyDescent="0.2">
      <c r="M626" s="66"/>
      <c r="N626" s="66"/>
      <c r="AD626" s="68"/>
      <c r="AE626" s="68"/>
      <c r="AF626" s="66"/>
      <c r="AG626" s="66"/>
      <c r="AO626" s="171"/>
      <c r="AP626" s="171"/>
      <c r="AQ626" s="171"/>
      <c r="AR626" s="69"/>
      <c r="AS626" s="70"/>
      <c r="AT626" s="70"/>
      <c r="AU626" s="70"/>
      <c r="AV626" s="70"/>
      <c r="AW626" s="70"/>
      <c r="AX626" s="70"/>
      <c r="AY626" s="70"/>
      <c r="AZ626" s="70"/>
      <c r="BA626" s="70"/>
      <c r="BG626" s="7"/>
      <c r="BH626" s="1"/>
      <c r="BI626" s="1"/>
      <c r="BJ626" s="7"/>
      <c r="BK626" s="7"/>
      <c r="CB626" s="66"/>
      <c r="CC626" s="71"/>
      <c r="CD626" s="71"/>
      <c r="CE626" s="71"/>
      <c r="CF626" s="71"/>
      <c r="CG626" s="71"/>
      <c r="CH626" s="71"/>
      <c r="CI626" s="71"/>
      <c r="CJ626" s="71"/>
      <c r="CK626" s="71"/>
      <c r="CL626" s="71"/>
      <c r="CM626" s="71"/>
      <c r="CN626" s="71"/>
      <c r="CO626" s="71"/>
      <c r="CP626" s="71"/>
      <c r="CQ626" s="71"/>
      <c r="CR626" s="71"/>
      <c r="CS626" s="71"/>
      <c r="CT626" s="71"/>
      <c r="CU626" s="71"/>
      <c r="CV626" s="71"/>
      <c r="CW626" s="71"/>
      <c r="CX626" s="71"/>
      <c r="CY626" s="71"/>
      <c r="CZ626" s="71"/>
      <c r="DA626" s="71"/>
      <c r="DB626" s="71"/>
      <c r="DC626" s="71"/>
      <c r="DD626" s="71"/>
      <c r="DE626" s="71"/>
      <c r="DF626" s="71"/>
      <c r="DG626" s="71"/>
      <c r="DH626" s="71"/>
      <c r="DI626" s="71"/>
      <c r="DJ626" s="71"/>
      <c r="DK626" s="71"/>
      <c r="DL626" s="71"/>
      <c r="DM626" s="71"/>
      <c r="DN626" s="71"/>
      <c r="DO626" s="71"/>
      <c r="DP626" s="71"/>
      <c r="DQ626" s="71"/>
      <c r="DR626" s="71"/>
      <c r="DS626" s="71"/>
      <c r="DT626" s="71"/>
      <c r="DU626" s="71"/>
      <c r="DV626" s="71"/>
      <c r="DW626" s="71"/>
      <c r="DX626" s="71"/>
      <c r="DY626" s="71"/>
      <c r="DZ626" s="71"/>
      <c r="EA626" s="71"/>
      <c r="EB626" s="71"/>
      <c r="EC626" s="71"/>
      <c r="ED626" s="71"/>
      <c r="EE626" s="71"/>
      <c r="EF626" s="71"/>
      <c r="EG626" s="71"/>
      <c r="EH626" s="71"/>
      <c r="EI626" s="71"/>
      <c r="EJ626" s="71"/>
      <c r="EK626" s="71"/>
      <c r="EL626" s="71"/>
      <c r="EM626" s="71"/>
      <c r="EN626" s="71"/>
    </row>
    <row r="627" spans="13:144" s="67" customFormat="1" ht="14.25" customHeight="1" x14ac:dyDescent="0.2">
      <c r="M627" s="66"/>
      <c r="N627" s="66"/>
      <c r="AD627" s="68"/>
      <c r="AE627" s="68"/>
      <c r="AF627" s="66"/>
      <c r="AG627" s="66"/>
      <c r="AO627" s="171"/>
      <c r="AP627" s="171"/>
      <c r="AQ627" s="171"/>
      <c r="AR627" s="69"/>
      <c r="AS627" s="70"/>
      <c r="AT627" s="70"/>
      <c r="AU627" s="70"/>
      <c r="AV627" s="70"/>
      <c r="AW627" s="70"/>
      <c r="AX627" s="70"/>
      <c r="AY627" s="70"/>
      <c r="AZ627" s="70"/>
      <c r="BA627" s="70"/>
      <c r="BG627" s="7"/>
      <c r="BH627" s="1"/>
      <c r="BI627" s="1"/>
      <c r="BJ627" s="7"/>
      <c r="BK627" s="7"/>
      <c r="CB627" s="66"/>
      <c r="CC627" s="71"/>
      <c r="CD627" s="71"/>
      <c r="CE627" s="71"/>
      <c r="CF627" s="71"/>
      <c r="CG627" s="71"/>
      <c r="CH627" s="71"/>
      <c r="CI627" s="71"/>
      <c r="CJ627" s="71"/>
      <c r="CK627" s="71"/>
      <c r="CL627" s="71"/>
      <c r="CM627" s="71"/>
      <c r="CN627" s="71"/>
      <c r="CO627" s="71"/>
      <c r="CP627" s="71"/>
      <c r="CQ627" s="71"/>
      <c r="CR627" s="71"/>
      <c r="CS627" s="71"/>
      <c r="CT627" s="71"/>
      <c r="CU627" s="71"/>
      <c r="CV627" s="71"/>
      <c r="CW627" s="71"/>
      <c r="CX627" s="71"/>
      <c r="CY627" s="71"/>
      <c r="CZ627" s="71"/>
      <c r="DA627" s="71"/>
      <c r="DB627" s="71"/>
      <c r="DC627" s="71"/>
      <c r="DD627" s="71"/>
      <c r="DE627" s="71"/>
      <c r="DF627" s="71"/>
      <c r="DG627" s="71"/>
      <c r="DH627" s="71"/>
      <c r="DI627" s="71"/>
      <c r="DJ627" s="71"/>
      <c r="DK627" s="71"/>
      <c r="DL627" s="71"/>
      <c r="DM627" s="71"/>
      <c r="DN627" s="71"/>
      <c r="DO627" s="71"/>
      <c r="DP627" s="71"/>
      <c r="DQ627" s="71"/>
      <c r="DR627" s="71"/>
      <c r="DS627" s="71"/>
      <c r="DT627" s="71"/>
      <c r="DU627" s="71"/>
      <c r="DV627" s="71"/>
      <c r="DW627" s="71"/>
      <c r="DX627" s="71"/>
      <c r="DY627" s="71"/>
      <c r="DZ627" s="71"/>
      <c r="EA627" s="71"/>
      <c r="EB627" s="71"/>
      <c r="EC627" s="71"/>
      <c r="ED627" s="71"/>
      <c r="EE627" s="71"/>
      <c r="EF627" s="71"/>
      <c r="EG627" s="71"/>
      <c r="EH627" s="71"/>
      <c r="EI627" s="71"/>
      <c r="EJ627" s="71"/>
      <c r="EK627" s="71"/>
      <c r="EL627" s="71"/>
      <c r="EM627" s="71"/>
      <c r="EN627" s="71"/>
    </row>
    <row r="628" spans="13:144" s="67" customFormat="1" ht="14.25" customHeight="1" x14ac:dyDescent="0.2">
      <c r="M628" s="66"/>
      <c r="N628" s="66"/>
      <c r="AD628" s="68"/>
      <c r="AE628" s="68"/>
      <c r="AF628" s="66"/>
      <c r="AG628" s="66"/>
      <c r="AO628" s="171"/>
      <c r="AP628" s="171"/>
      <c r="AQ628" s="171"/>
      <c r="AR628" s="69"/>
      <c r="AS628" s="70"/>
      <c r="AT628" s="70"/>
      <c r="AU628" s="70"/>
      <c r="AV628" s="70"/>
      <c r="AW628" s="70"/>
      <c r="AX628" s="70"/>
      <c r="AY628" s="70"/>
      <c r="AZ628" s="70"/>
      <c r="BA628" s="70"/>
      <c r="BG628" s="7"/>
      <c r="BH628" s="1"/>
      <c r="BI628" s="1"/>
      <c r="BJ628" s="7"/>
      <c r="BK628" s="7"/>
      <c r="CB628" s="66"/>
      <c r="CC628" s="71"/>
      <c r="CD628" s="71"/>
      <c r="CE628" s="71"/>
      <c r="CF628" s="71"/>
      <c r="CG628" s="71"/>
      <c r="CH628" s="71"/>
      <c r="CI628" s="71"/>
      <c r="CJ628" s="71"/>
      <c r="CK628" s="71"/>
      <c r="CL628" s="71"/>
      <c r="CM628" s="71"/>
      <c r="CN628" s="71"/>
      <c r="CO628" s="71"/>
      <c r="CP628" s="71"/>
      <c r="CQ628" s="71"/>
      <c r="CR628" s="71"/>
      <c r="CS628" s="71"/>
      <c r="CT628" s="71"/>
      <c r="CU628" s="71"/>
      <c r="CV628" s="71"/>
      <c r="CW628" s="71"/>
      <c r="CX628" s="71"/>
      <c r="CY628" s="71"/>
      <c r="CZ628" s="71"/>
      <c r="DA628" s="71"/>
      <c r="DB628" s="71"/>
      <c r="DC628" s="71"/>
      <c r="DD628" s="71"/>
      <c r="DE628" s="71"/>
      <c r="DF628" s="71"/>
      <c r="DG628" s="71"/>
      <c r="DH628" s="71"/>
      <c r="DI628" s="71"/>
      <c r="DJ628" s="71"/>
      <c r="DK628" s="71"/>
      <c r="DL628" s="71"/>
      <c r="DM628" s="71"/>
      <c r="DN628" s="71"/>
      <c r="DO628" s="71"/>
      <c r="DP628" s="71"/>
      <c r="DQ628" s="71"/>
      <c r="DR628" s="71"/>
      <c r="DS628" s="71"/>
      <c r="DT628" s="71"/>
      <c r="DU628" s="71"/>
      <c r="DV628" s="71"/>
      <c r="DW628" s="71"/>
      <c r="DX628" s="71"/>
      <c r="DY628" s="71"/>
      <c r="DZ628" s="71"/>
      <c r="EA628" s="71"/>
      <c r="EB628" s="71"/>
      <c r="EC628" s="71"/>
      <c r="ED628" s="71"/>
      <c r="EE628" s="71"/>
      <c r="EF628" s="71"/>
      <c r="EG628" s="71"/>
      <c r="EH628" s="71"/>
      <c r="EI628" s="71"/>
      <c r="EJ628" s="71"/>
      <c r="EK628" s="71"/>
      <c r="EL628" s="71"/>
      <c r="EM628" s="71"/>
      <c r="EN628" s="71"/>
    </row>
    <row r="629" spans="13:144" s="67" customFormat="1" ht="14.25" customHeight="1" x14ac:dyDescent="0.2">
      <c r="M629" s="66"/>
      <c r="N629" s="66"/>
      <c r="AD629" s="68"/>
      <c r="AE629" s="68"/>
      <c r="AF629" s="66"/>
      <c r="AG629" s="66"/>
      <c r="AO629" s="171"/>
      <c r="AP629" s="171"/>
      <c r="AQ629" s="171"/>
      <c r="AR629" s="69"/>
      <c r="AS629" s="70"/>
      <c r="AT629" s="70"/>
      <c r="AU629" s="70"/>
      <c r="AV629" s="70"/>
      <c r="AW629" s="70"/>
      <c r="AX629" s="70"/>
      <c r="AY629" s="70"/>
      <c r="AZ629" s="70"/>
      <c r="BA629" s="70"/>
      <c r="BG629" s="7"/>
      <c r="BH629" s="1"/>
      <c r="BI629" s="1"/>
      <c r="BJ629" s="7"/>
      <c r="BK629" s="7"/>
      <c r="CB629" s="66"/>
      <c r="CC629" s="71"/>
      <c r="CD629" s="71"/>
      <c r="CE629" s="71"/>
      <c r="CF629" s="71"/>
      <c r="CG629" s="71"/>
      <c r="CH629" s="71"/>
      <c r="CI629" s="71"/>
      <c r="CJ629" s="71"/>
      <c r="CK629" s="71"/>
      <c r="CL629" s="71"/>
      <c r="CM629" s="71"/>
      <c r="CN629" s="71"/>
      <c r="CO629" s="71"/>
      <c r="CP629" s="71"/>
      <c r="CQ629" s="71"/>
      <c r="CR629" s="71"/>
      <c r="CS629" s="71"/>
      <c r="CT629" s="71"/>
      <c r="CU629" s="71"/>
      <c r="CV629" s="71"/>
      <c r="CW629" s="71"/>
      <c r="CX629" s="71"/>
      <c r="CY629" s="71"/>
      <c r="CZ629" s="71"/>
      <c r="DA629" s="71"/>
      <c r="DB629" s="71"/>
      <c r="DC629" s="71"/>
      <c r="DD629" s="71"/>
      <c r="DE629" s="71"/>
      <c r="DF629" s="71"/>
      <c r="DG629" s="71"/>
      <c r="DH629" s="71"/>
      <c r="DI629" s="71"/>
      <c r="DJ629" s="71"/>
      <c r="DK629" s="71"/>
      <c r="DL629" s="71"/>
      <c r="DM629" s="71"/>
      <c r="DN629" s="71"/>
      <c r="DO629" s="71"/>
      <c r="DP629" s="71"/>
      <c r="DQ629" s="71"/>
      <c r="DR629" s="71"/>
      <c r="DS629" s="71"/>
      <c r="DT629" s="71"/>
      <c r="DU629" s="71"/>
      <c r="DV629" s="71"/>
      <c r="DW629" s="71"/>
      <c r="DX629" s="71"/>
      <c r="DY629" s="71"/>
      <c r="DZ629" s="71"/>
      <c r="EA629" s="71"/>
      <c r="EB629" s="71"/>
      <c r="EC629" s="71"/>
      <c r="ED629" s="71"/>
      <c r="EE629" s="71"/>
      <c r="EF629" s="71"/>
      <c r="EG629" s="71"/>
      <c r="EH629" s="71"/>
      <c r="EI629" s="71"/>
      <c r="EJ629" s="71"/>
      <c r="EK629" s="71"/>
      <c r="EL629" s="71"/>
      <c r="EM629" s="71"/>
      <c r="EN629" s="71"/>
    </row>
    <row r="630" spans="13:144" s="67" customFormat="1" ht="14.25" customHeight="1" x14ac:dyDescent="0.2">
      <c r="M630" s="66"/>
      <c r="N630" s="66"/>
      <c r="AD630" s="68"/>
      <c r="AE630" s="68"/>
      <c r="AF630" s="66"/>
      <c r="AG630" s="66"/>
      <c r="AO630" s="171"/>
      <c r="AP630" s="171"/>
      <c r="AQ630" s="171"/>
      <c r="AR630" s="69"/>
      <c r="AS630" s="70"/>
      <c r="AT630" s="70"/>
      <c r="AU630" s="70"/>
      <c r="AV630" s="70"/>
      <c r="AW630" s="70"/>
      <c r="AX630" s="70"/>
      <c r="AY630" s="70"/>
      <c r="AZ630" s="70"/>
      <c r="BA630" s="70"/>
      <c r="BG630" s="7"/>
      <c r="BH630" s="1"/>
      <c r="BI630" s="1"/>
      <c r="BJ630" s="7"/>
      <c r="BK630" s="7"/>
      <c r="CB630" s="66"/>
      <c r="CC630" s="71"/>
      <c r="CD630" s="71"/>
      <c r="CE630" s="71"/>
      <c r="CF630" s="71"/>
      <c r="CG630" s="71"/>
      <c r="CH630" s="71"/>
      <c r="CI630" s="71"/>
      <c r="CJ630" s="71"/>
      <c r="CK630" s="71"/>
      <c r="CL630" s="71"/>
      <c r="CM630" s="71"/>
      <c r="CN630" s="71"/>
      <c r="CO630" s="71"/>
      <c r="CP630" s="71"/>
      <c r="CQ630" s="71"/>
      <c r="CR630" s="71"/>
      <c r="CS630" s="71"/>
      <c r="CT630" s="71"/>
      <c r="CU630" s="71"/>
      <c r="CV630" s="71"/>
      <c r="CW630" s="71"/>
      <c r="CX630" s="71"/>
      <c r="CY630" s="71"/>
      <c r="CZ630" s="71"/>
      <c r="DA630" s="71"/>
      <c r="DB630" s="71"/>
      <c r="DC630" s="71"/>
      <c r="DD630" s="71"/>
      <c r="DE630" s="71"/>
      <c r="DF630" s="71"/>
      <c r="DG630" s="71"/>
      <c r="DH630" s="71"/>
      <c r="DI630" s="71"/>
      <c r="DJ630" s="71"/>
      <c r="DK630" s="71"/>
      <c r="DL630" s="71"/>
      <c r="DM630" s="71"/>
      <c r="DN630" s="71"/>
      <c r="DO630" s="71"/>
      <c r="DP630" s="71"/>
      <c r="DQ630" s="71"/>
      <c r="DR630" s="71"/>
      <c r="DS630" s="71"/>
      <c r="DT630" s="71"/>
      <c r="DU630" s="71"/>
      <c r="DV630" s="71"/>
      <c r="DW630" s="71"/>
      <c r="DX630" s="71"/>
      <c r="DY630" s="71"/>
      <c r="DZ630" s="71"/>
      <c r="EA630" s="71"/>
      <c r="EB630" s="71"/>
      <c r="EC630" s="71"/>
      <c r="ED630" s="71"/>
      <c r="EE630" s="71"/>
      <c r="EF630" s="71"/>
      <c r="EG630" s="71"/>
      <c r="EH630" s="71"/>
      <c r="EI630" s="71"/>
      <c r="EJ630" s="71"/>
      <c r="EK630" s="71"/>
      <c r="EL630" s="71"/>
      <c r="EM630" s="71"/>
      <c r="EN630" s="71"/>
    </row>
    <row r="631" spans="13:144" s="67" customFormat="1" ht="14.25" customHeight="1" x14ac:dyDescent="0.2">
      <c r="M631" s="66"/>
      <c r="N631" s="66"/>
      <c r="AD631" s="68"/>
      <c r="AE631" s="68"/>
      <c r="AF631" s="66"/>
      <c r="AG631" s="66"/>
      <c r="AO631" s="171"/>
      <c r="AP631" s="171"/>
      <c r="AQ631" s="171"/>
      <c r="AR631" s="69"/>
      <c r="AS631" s="70"/>
      <c r="AT631" s="70"/>
      <c r="AU631" s="70"/>
      <c r="AV631" s="70"/>
      <c r="AW631" s="70"/>
      <c r="AX631" s="70"/>
      <c r="AY631" s="70"/>
      <c r="AZ631" s="70"/>
      <c r="BA631" s="70"/>
      <c r="BG631" s="7"/>
      <c r="BH631" s="1"/>
      <c r="BI631" s="1"/>
      <c r="BJ631" s="7"/>
      <c r="BK631" s="7"/>
      <c r="CB631" s="66"/>
      <c r="CC631" s="71"/>
      <c r="CD631" s="71"/>
      <c r="CE631" s="71"/>
      <c r="CF631" s="71"/>
      <c r="CG631" s="71"/>
      <c r="CH631" s="71"/>
      <c r="CI631" s="71"/>
      <c r="CJ631" s="71"/>
      <c r="CK631" s="71"/>
      <c r="CL631" s="71"/>
      <c r="CM631" s="71"/>
      <c r="CN631" s="71"/>
      <c r="CO631" s="71"/>
      <c r="CP631" s="71"/>
      <c r="CQ631" s="71"/>
      <c r="CR631" s="71"/>
      <c r="CS631" s="71"/>
      <c r="CT631" s="71"/>
      <c r="CU631" s="71"/>
      <c r="CV631" s="71"/>
      <c r="CW631" s="71"/>
      <c r="CX631" s="71"/>
      <c r="CY631" s="71"/>
      <c r="CZ631" s="71"/>
      <c r="DA631" s="71"/>
      <c r="DB631" s="71"/>
      <c r="DC631" s="71"/>
      <c r="DD631" s="71"/>
      <c r="DE631" s="71"/>
      <c r="DF631" s="71"/>
      <c r="DG631" s="71"/>
      <c r="DH631" s="71"/>
      <c r="DI631" s="71"/>
      <c r="DJ631" s="71"/>
      <c r="DK631" s="71"/>
      <c r="DL631" s="71"/>
      <c r="DM631" s="71"/>
      <c r="DN631" s="71"/>
      <c r="DO631" s="71"/>
      <c r="DP631" s="71"/>
      <c r="DQ631" s="71"/>
      <c r="DR631" s="71"/>
      <c r="DS631" s="71"/>
      <c r="DT631" s="71"/>
      <c r="DU631" s="71"/>
      <c r="DV631" s="71"/>
      <c r="DW631" s="71"/>
      <c r="DX631" s="71"/>
      <c r="DY631" s="71"/>
      <c r="DZ631" s="71"/>
      <c r="EA631" s="71"/>
      <c r="EB631" s="71"/>
      <c r="EC631" s="71"/>
      <c r="ED631" s="71"/>
      <c r="EE631" s="71"/>
      <c r="EF631" s="71"/>
      <c r="EG631" s="71"/>
      <c r="EH631" s="71"/>
      <c r="EI631" s="71"/>
      <c r="EJ631" s="71"/>
      <c r="EK631" s="71"/>
      <c r="EL631" s="71"/>
      <c r="EM631" s="71"/>
      <c r="EN631" s="71"/>
    </row>
    <row r="632" spans="13:144" s="67" customFormat="1" ht="14.25" customHeight="1" x14ac:dyDescent="0.2">
      <c r="M632" s="66"/>
      <c r="N632" s="66"/>
      <c r="AD632" s="68"/>
      <c r="AE632" s="68"/>
      <c r="AF632" s="66"/>
      <c r="AG632" s="66"/>
      <c r="AO632" s="171"/>
      <c r="AP632" s="171"/>
      <c r="AQ632" s="171"/>
      <c r="AR632" s="69"/>
      <c r="AS632" s="70"/>
      <c r="AT632" s="70"/>
      <c r="AU632" s="70"/>
      <c r="AV632" s="70"/>
      <c r="AW632" s="70"/>
      <c r="AX632" s="70"/>
      <c r="AY632" s="70"/>
      <c r="AZ632" s="70"/>
      <c r="BA632" s="70"/>
      <c r="BG632" s="7"/>
      <c r="BH632" s="1"/>
      <c r="BI632" s="1"/>
      <c r="BJ632" s="7"/>
      <c r="BK632" s="7"/>
      <c r="CB632" s="66"/>
      <c r="CC632" s="71"/>
      <c r="CD632" s="71"/>
      <c r="CE632" s="71"/>
      <c r="CF632" s="71"/>
      <c r="CG632" s="71"/>
      <c r="CH632" s="71"/>
      <c r="CI632" s="71"/>
      <c r="CJ632" s="71"/>
      <c r="CK632" s="71"/>
      <c r="CL632" s="71"/>
      <c r="CM632" s="71"/>
      <c r="CN632" s="71"/>
      <c r="CO632" s="71"/>
      <c r="CP632" s="71"/>
      <c r="CQ632" s="71"/>
      <c r="CR632" s="71"/>
      <c r="CS632" s="71"/>
      <c r="CT632" s="71"/>
      <c r="CU632" s="71"/>
      <c r="CV632" s="71"/>
      <c r="CW632" s="71"/>
      <c r="CX632" s="71"/>
      <c r="CY632" s="71"/>
      <c r="CZ632" s="71"/>
      <c r="DA632" s="71"/>
      <c r="DB632" s="71"/>
      <c r="DC632" s="71"/>
      <c r="DD632" s="71"/>
      <c r="DE632" s="71"/>
      <c r="DF632" s="71"/>
      <c r="DG632" s="71"/>
      <c r="DH632" s="71"/>
      <c r="DI632" s="71"/>
      <c r="DJ632" s="71"/>
      <c r="DK632" s="71"/>
      <c r="DL632" s="71"/>
      <c r="DM632" s="71"/>
      <c r="DN632" s="71"/>
      <c r="DO632" s="71"/>
      <c r="DP632" s="71"/>
      <c r="DQ632" s="71"/>
      <c r="DR632" s="71"/>
      <c r="DS632" s="71"/>
      <c r="DT632" s="71"/>
      <c r="DU632" s="71"/>
      <c r="DV632" s="71"/>
      <c r="DW632" s="71"/>
      <c r="DX632" s="71"/>
      <c r="DY632" s="71"/>
      <c r="DZ632" s="71"/>
      <c r="EA632" s="71"/>
      <c r="EB632" s="71"/>
      <c r="EC632" s="71"/>
      <c r="ED632" s="71"/>
      <c r="EE632" s="71"/>
      <c r="EF632" s="71"/>
      <c r="EG632" s="71"/>
      <c r="EH632" s="71"/>
      <c r="EI632" s="71"/>
      <c r="EJ632" s="71"/>
      <c r="EK632" s="71"/>
      <c r="EL632" s="71"/>
      <c r="EM632" s="71"/>
      <c r="EN632" s="71"/>
    </row>
    <row r="633" spans="13:144" s="67" customFormat="1" ht="14.25" customHeight="1" x14ac:dyDescent="0.2">
      <c r="M633" s="66"/>
      <c r="N633" s="66"/>
      <c r="AD633" s="68"/>
      <c r="AE633" s="68"/>
      <c r="AF633" s="66"/>
      <c r="AG633" s="66"/>
      <c r="AO633" s="171"/>
      <c r="AP633" s="171"/>
      <c r="AQ633" s="171"/>
      <c r="AR633" s="69"/>
      <c r="AS633" s="70"/>
      <c r="AT633" s="70"/>
      <c r="AU633" s="70"/>
      <c r="AV633" s="70"/>
      <c r="AW633" s="70"/>
      <c r="AX633" s="70"/>
      <c r="AY633" s="70"/>
      <c r="AZ633" s="70"/>
      <c r="BA633" s="70"/>
      <c r="BG633" s="7"/>
      <c r="BH633" s="1"/>
      <c r="BI633" s="1"/>
      <c r="BJ633" s="7"/>
      <c r="BK633" s="7"/>
      <c r="CB633" s="66"/>
      <c r="CC633" s="71"/>
      <c r="CD633" s="71"/>
      <c r="CE633" s="71"/>
      <c r="CF633" s="71"/>
      <c r="CG633" s="71"/>
      <c r="CH633" s="71"/>
      <c r="CI633" s="71"/>
      <c r="CJ633" s="71"/>
      <c r="CK633" s="71"/>
      <c r="CL633" s="71"/>
      <c r="CM633" s="71"/>
      <c r="CN633" s="71"/>
      <c r="CO633" s="71"/>
      <c r="CP633" s="71"/>
      <c r="CQ633" s="71"/>
      <c r="CR633" s="71"/>
      <c r="CS633" s="71"/>
      <c r="CT633" s="71"/>
      <c r="CU633" s="71"/>
      <c r="CV633" s="71"/>
      <c r="CW633" s="71"/>
      <c r="CX633" s="71"/>
      <c r="CY633" s="71"/>
      <c r="CZ633" s="71"/>
      <c r="DA633" s="71"/>
      <c r="DB633" s="71"/>
      <c r="DC633" s="71"/>
      <c r="DD633" s="71"/>
      <c r="DE633" s="71"/>
      <c r="DF633" s="71"/>
      <c r="DG633" s="71"/>
      <c r="DH633" s="71"/>
      <c r="DI633" s="71"/>
      <c r="DJ633" s="71"/>
      <c r="DK633" s="71"/>
      <c r="DL633" s="71"/>
      <c r="DM633" s="71"/>
      <c r="DN633" s="71"/>
      <c r="DO633" s="71"/>
      <c r="DP633" s="71"/>
      <c r="DQ633" s="71"/>
      <c r="DR633" s="71"/>
      <c r="DS633" s="71"/>
      <c r="DT633" s="71"/>
      <c r="DU633" s="71"/>
      <c r="DV633" s="71"/>
      <c r="DW633" s="71"/>
      <c r="DX633" s="71"/>
      <c r="DY633" s="71"/>
      <c r="DZ633" s="71"/>
      <c r="EA633" s="71"/>
      <c r="EB633" s="71"/>
      <c r="EC633" s="71"/>
      <c r="ED633" s="71"/>
      <c r="EE633" s="71"/>
      <c r="EF633" s="71"/>
      <c r="EG633" s="71"/>
      <c r="EH633" s="71"/>
      <c r="EI633" s="71"/>
      <c r="EJ633" s="71"/>
      <c r="EK633" s="71"/>
      <c r="EL633" s="71"/>
      <c r="EM633" s="71"/>
      <c r="EN633" s="71"/>
    </row>
    <row r="634" spans="13:144" s="67" customFormat="1" ht="14.25" customHeight="1" x14ac:dyDescent="0.2">
      <c r="M634" s="66"/>
      <c r="N634" s="66"/>
      <c r="AD634" s="68"/>
      <c r="AE634" s="68"/>
      <c r="AF634" s="66"/>
      <c r="AG634" s="66"/>
      <c r="AO634" s="171"/>
      <c r="AP634" s="171"/>
      <c r="AQ634" s="171"/>
      <c r="AR634" s="69"/>
      <c r="AS634" s="70"/>
      <c r="AT634" s="70"/>
      <c r="AU634" s="70"/>
      <c r="AV634" s="70"/>
      <c r="AW634" s="70"/>
      <c r="AX634" s="70"/>
      <c r="AY634" s="70"/>
      <c r="AZ634" s="70"/>
      <c r="BA634" s="70"/>
      <c r="BG634" s="7"/>
      <c r="BH634" s="1"/>
      <c r="BI634" s="1"/>
      <c r="BJ634" s="7"/>
      <c r="BK634" s="7"/>
      <c r="CB634" s="66"/>
      <c r="CC634" s="71"/>
      <c r="CD634" s="71"/>
      <c r="CE634" s="71"/>
      <c r="CF634" s="71"/>
      <c r="CG634" s="71"/>
      <c r="CH634" s="71"/>
      <c r="CI634" s="71"/>
      <c r="CJ634" s="71"/>
      <c r="CK634" s="71"/>
      <c r="CL634" s="71"/>
      <c r="CM634" s="71"/>
      <c r="CN634" s="71"/>
      <c r="CO634" s="71"/>
      <c r="CP634" s="71"/>
      <c r="CQ634" s="71"/>
      <c r="CR634" s="71"/>
      <c r="CS634" s="71"/>
      <c r="CT634" s="71"/>
      <c r="CU634" s="71"/>
      <c r="CV634" s="71"/>
      <c r="CW634" s="71"/>
      <c r="CX634" s="71"/>
      <c r="CY634" s="71"/>
      <c r="CZ634" s="71"/>
      <c r="DA634" s="71"/>
      <c r="DB634" s="71"/>
      <c r="DC634" s="71"/>
      <c r="DD634" s="71"/>
      <c r="DE634" s="71"/>
      <c r="DF634" s="71"/>
      <c r="DG634" s="71"/>
      <c r="DH634" s="71"/>
      <c r="DI634" s="71"/>
      <c r="DJ634" s="71"/>
      <c r="DK634" s="71"/>
      <c r="DL634" s="71"/>
      <c r="DM634" s="71"/>
      <c r="DN634" s="71"/>
      <c r="DO634" s="71"/>
      <c r="DP634" s="71"/>
      <c r="DQ634" s="71"/>
      <c r="DR634" s="71"/>
      <c r="DS634" s="71"/>
      <c r="DT634" s="71"/>
      <c r="DU634" s="71"/>
      <c r="DV634" s="71"/>
      <c r="DW634" s="71"/>
      <c r="DX634" s="71"/>
      <c r="DY634" s="71"/>
      <c r="DZ634" s="71"/>
      <c r="EA634" s="71"/>
      <c r="EB634" s="71"/>
      <c r="EC634" s="71"/>
      <c r="ED634" s="71"/>
      <c r="EE634" s="71"/>
      <c r="EF634" s="71"/>
      <c r="EG634" s="71"/>
      <c r="EH634" s="71"/>
      <c r="EI634" s="71"/>
      <c r="EJ634" s="71"/>
      <c r="EK634" s="71"/>
      <c r="EL634" s="71"/>
      <c r="EM634" s="71"/>
      <c r="EN634" s="71"/>
    </row>
    <row r="635" spans="13:144" s="67" customFormat="1" ht="14.25" customHeight="1" x14ac:dyDescent="0.2">
      <c r="M635" s="66"/>
      <c r="N635" s="66"/>
      <c r="AD635" s="68"/>
      <c r="AE635" s="68"/>
      <c r="AF635" s="66"/>
      <c r="AG635" s="66"/>
      <c r="AO635" s="171"/>
      <c r="AP635" s="171"/>
      <c r="AQ635" s="171"/>
      <c r="AR635" s="69"/>
      <c r="AS635" s="70"/>
      <c r="AT635" s="70"/>
      <c r="AU635" s="70"/>
      <c r="AV635" s="70"/>
      <c r="AW635" s="70"/>
      <c r="AX635" s="70"/>
      <c r="AY635" s="70"/>
      <c r="AZ635" s="70"/>
      <c r="BA635" s="70"/>
      <c r="BG635" s="7"/>
      <c r="BH635" s="1"/>
      <c r="BI635" s="1"/>
      <c r="BJ635" s="7"/>
      <c r="BK635" s="7"/>
      <c r="CB635" s="66"/>
      <c r="CC635" s="71"/>
      <c r="CD635" s="71"/>
      <c r="CE635" s="71"/>
      <c r="CF635" s="71"/>
      <c r="CG635" s="71"/>
      <c r="CH635" s="71"/>
      <c r="CI635" s="71"/>
      <c r="CJ635" s="71"/>
      <c r="CK635" s="71"/>
      <c r="CL635" s="71"/>
      <c r="CM635" s="71"/>
      <c r="CN635" s="71"/>
      <c r="CO635" s="71"/>
      <c r="CP635" s="71"/>
      <c r="CQ635" s="71"/>
      <c r="CR635" s="71"/>
      <c r="CS635" s="71"/>
      <c r="CT635" s="71"/>
      <c r="CU635" s="71"/>
      <c r="CV635" s="71"/>
      <c r="CW635" s="71"/>
      <c r="CX635" s="71"/>
      <c r="CY635" s="71"/>
      <c r="CZ635" s="71"/>
      <c r="DA635" s="71"/>
      <c r="DB635" s="71"/>
      <c r="DC635" s="71"/>
      <c r="DD635" s="71"/>
      <c r="DE635" s="71"/>
      <c r="DF635" s="71"/>
      <c r="DG635" s="71"/>
      <c r="DH635" s="71"/>
      <c r="DI635" s="71"/>
      <c r="DJ635" s="71"/>
      <c r="DK635" s="71"/>
      <c r="DL635" s="71"/>
      <c r="DM635" s="71"/>
      <c r="DN635" s="71"/>
      <c r="DO635" s="71"/>
      <c r="DP635" s="71"/>
      <c r="DQ635" s="71"/>
      <c r="DR635" s="71"/>
      <c r="DS635" s="71"/>
      <c r="DT635" s="71"/>
      <c r="DU635" s="71"/>
      <c r="DV635" s="71"/>
      <c r="DW635" s="71"/>
      <c r="DX635" s="71"/>
      <c r="DY635" s="71"/>
      <c r="DZ635" s="71"/>
      <c r="EA635" s="71"/>
      <c r="EB635" s="71"/>
      <c r="EC635" s="71"/>
      <c r="ED635" s="71"/>
      <c r="EE635" s="71"/>
      <c r="EF635" s="71"/>
      <c r="EG635" s="71"/>
      <c r="EH635" s="71"/>
      <c r="EI635" s="71"/>
      <c r="EJ635" s="71"/>
      <c r="EK635" s="71"/>
      <c r="EL635" s="71"/>
      <c r="EM635" s="71"/>
      <c r="EN635" s="71"/>
    </row>
    <row r="636" spans="13:144" s="67" customFormat="1" ht="14.25" customHeight="1" x14ac:dyDescent="0.2">
      <c r="M636" s="66"/>
      <c r="N636" s="66"/>
      <c r="AD636" s="68"/>
      <c r="AE636" s="68"/>
      <c r="AF636" s="66"/>
      <c r="AG636" s="66"/>
      <c r="AO636" s="171"/>
      <c r="AP636" s="171"/>
      <c r="AQ636" s="171"/>
      <c r="AR636" s="69"/>
      <c r="AS636" s="70"/>
      <c r="AT636" s="70"/>
      <c r="AU636" s="70"/>
      <c r="AV636" s="70"/>
      <c r="AW636" s="70"/>
      <c r="AX636" s="70"/>
      <c r="AY636" s="70"/>
      <c r="AZ636" s="70"/>
      <c r="BA636" s="70"/>
      <c r="BG636" s="7"/>
      <c r="BH636" s="1"/>
      <c r="BI636" s="1"/>
      <c r="BJ636" s="7"/>
      <c r="BK636" s="7"/>
      <c r="CB636" s="66"/>
      <c r="CC636" s="71"/>
      <c r="CD636" s="71"/>
      <c r="CE636" s="71"/>
      <c r="CF636" s="71"/>
      <c r="CG636" s="71"/>
      <c r="CH636" s="71"/>
      <c r="CI636" s="71"/>
      <c r="CJ636" s="71"/>
      <c r="CK636" s="71"/>
      <c r="CL636" s="71"/>
      <c r="CM636" s="71"/>
      <c r="CN636" s="71"/>
      <c r="CO636" s="71"/>
      <c r="CP636" s="71"/>
      <c r="CQ636" s="71"/>
      <c r="CR636" s="71"/>
      <c r="CS636" s="71"/>
      <c r="CT636" s="71"/>
      <c r="CU636" s="71"/>
      <c r="CV636" s="71"/>
      <c r="CW636" s="71"/>
      <c r="CX636" s="71"/>
      <c r="CY636" s="71"/>
      <c r="CZ636" s="71"/>
      <c r="DA636" s="71"/>
      <c r="DB636" s="71"/>
      <c r="DC636" s="71"/>
      <c r="DD636" s="71"/>
      <c r="DE636" s="71"/>
      <c r="DF636" s="71"/>
      <c r="DG636" s="71"/>
      <c r="DH636" s="71"/>
      <c r="DI636" s="71"/>
      <c r="DJ636" s="71"/>
      <c r="DK636" s="71"/>
      <c r="DL636" s="71"/>
      <c r="DM636" s="71"/>
      <c r="DN636" s="71"/>
      <c r="DO636" s="71"/>
      <c r="DP636" s="71"/>
      <c r="DQ636" s="71"/>
      <c r="DR636" s="71"/>
      <c r="DS636" s="71"/>
      <c r="DT636" s="71"/>
      <c r="DU636" s="71"/>
      <c r="DV636" s="71"/>
      <c r="DW636" s="71"/>
      <c r="DX636" s="71"/>
      <c r="DY636" s="71"/>
      <c r="DZ636" s="71"/>
      <c r="EA636" s="71"/>
      <c r="EB636" s="71"/>
      <c r="EC636" s="71"/>
      <c r="ED636" s="71"/>
      <c r="EE636" s="71"/>
      <c r="EF636" s="71"/>
      <c r="EG636" s="71"/>
      <c r="EH636" s="71"/>
      <c r="EI636" s="71"/>
      <c r="EJ636" s="71"/>
      <c r="EK636" s="71"/>
      <c r="EL636" s="71"/>
      <c r="EM636" s="71"/>
      <c r="EN636" s="71"/>
    </row>
    <row r="637" spans="13:144" s="67" customFormat="1" ht="14.25" customHeight="1" x14ac:dyDescent="0.2">
      <c r="M637" s="66"/>
      <c r="N637" s="66"/>
      <c r="AD637" s="68"/>
      <c r="AE637" s="68"/>
      <c r="AF637" s="66"/>
      <c r="AG637" s="66"/>
      <c r="AO637" s="171"/>
      <c r="AP637" s="171"/>
      <c r="AQ637" s="171"/>
      <c r="AR637" s="69"/>
      <c r="AS637" s="70"/>
      <c r="AT637" s="70"/>
      <c r="AU637" s="70"/>
      <c r="AV637" s="70"/>
      <c r="AW637" s="70"/>
      <c r="AX637" s="70"/>
      <c r="AY637" s="70"/>
      <c r="AZ637" s="70"/>
      <c r="BA637" s="70"/>
      <c r="BG637" s="7"/>
      <c r="BH637" s="1"/>
      <c r="BI637" s="1"/>
      <c r="BJ637" s="7"/>
      <c r="BK637" s="7"/>
      <c r="CB637" s="66"/>
      <c r="CC637" s="71"/>
      <c r="CD637" s="71"/>
      <c r="CE637" s="71"/>
      <c r="CF637" s="71"/>
      <c r="CG637" s="71"/>
      <c r="CH637" s="71"/>
      <c r="CI637" s="71"/>
      <c r="CJ637" s="71"/>
      <c r="CK637" s="71"/>
      <c r="CL637" s="71"/>
      <c r="CM637" s="71"/>
      <c r="CN637" s="71"/>
      <c r="CO637" s="71"/>
      <c r="CP637" s="71"/>
      <c r="CQ637" s="71"/>
      <c r="CR637" s="71"/>
      <c r="CS637" s="71"/>
      <c r="CT637" s="71"/>
      <c r="CU637" s="71"/>
      <c r="CV637" s="71"/>
      <c r="CW637" s="71"/>
      <c r="CX637" s="71"/>
      <c r="CY637" s="71"/>
      <c r="CZ637" s="71"/>
      <c r="DA637" s="71"/>
      <c r="DB637" s="71"/>
      <c r="DC637" s="71"/>
      <c r="DD637" s="71"/>
      <c r="DE637" s="71"/>
      <c r="DF637" s="71"/>
      <c r="DG637" s="71"/>
      <c r="DH637" s="71"/>
      <c r="DI637" s="71"/>
      <c r="DJ637" s="71"/>
      <c r="DK637" s="71"/>
      <c r="DL637" s="71"/>
      <c r="DM637" s="71"/>
      <c r="DN637" s="71"/>
      <c r="DO637" s="71"/>
      <c r="DP637" s="71"/>
      <c r="DQ637" s="71"/>
      <c r="DR637" s="71"/>
      <c r="DS637" s="71"/>
      <c r="DT637" s="71"/>
      <c r="DU637" s="71"/>
      <c r="DV637" s="71"/>
      <c r="DW637" s="71"/>
      <c r="DX637" s="71"/>
      <c r="DY637" s="71"/>
      <c r="DZ637" s="71"/>
      <c r="EA637" s="71"/>
      <c r="EB637" s="71"/>
      <c r="EC637" s="71"/>
      <c r="ED637" s="71"/>
      <c r="EE637" s="71"/>
      <c r="EF637" s="71"/>
      <c r="EG637" s="71"/>
      <c r="EH637" s="71"/>
      <c r="EI637" s="71"/>
      <c r="EJ637" s="71"/>
      <c r="EK637" s="71"/>
      <c r="EL637" s="71"/>
      <c r="EM637" s="71"/>
      <c r="EN637" s="71"/>
    </row>
    <row r="638" spans="13:144" s="67" customFormat="1" ht="14.25" customHeight="1" x14ac:dyDescent="0.2">
      <c r="M638" s="66"/>
      <c r="N638" s="66"/>
      <c r="AD638" s="68"/>
      <c r="AE638" s="68"/>
      <c r="AF638" s="66"/>
      <c r="AG638" s="66"/>
      <c r="AO638" s="171"/>
      <c r="AP638" s="171"/>
      <c r="AQ638" s="171"/>
      <c r="AR638" s="69"/>
      <c r="AS638" s="70"/>
      <c r="AT638" s="70"/>
      <c r="AU638" s="70"/>
      <c r="AV638" s="70"/>
      <c r="AW638" s="70"/>
      <c r="AX638" s="70"/>
      <c r="AY638" s="70"/>
      <c r="AZ638" s="70"/>
      <c r="BA638" s="70"/>
      <c r="BG638" s="7"/>
      <c r="BH638" s="1"/>
      <c r="BI638" s="1"/>
      <c r="BJ638" s="7"/>
      <c r="BK638" s="7"/>
      <c r="CB638" s="66"/>
      <c r="CC638" s="71"/>
      <c r="CD638" s="71"/>
      <c r="CE638" s="71"/>
      <c r="CF638" s="71"/>
      <c r="CG638" s="71"/>
      <c r="CH638" s="71"/>
      <c r="CI638" s="71"/>
      <c r="CJ638" s="71"/>
      <c r="CK638" s="71"/>
      <c r="CL638" s="71"/>
      <c r="CM638" s="71"/>
      <c r="CN638" s="71"/>
      <c r="CO638" s="71"/>
      <c r="CP638" s="71"/>
      <c r="CQ638" s="71"/>
      <c r="CR638" s="71"/>
      <c r="CS638" s="71"/>
      <c r="CT638" s="71"/>
      <c r="CU638" s="71"/>
      <c r="CV638" s="71"/>
      <c r="CW638" s="71"/>
      <c r="CX638" s="71"/>
      <c r="CY638" s="71"/>
      <c r="CZ638" s="71"/>
      <c r="DA638" s="71"/>
      <c r="DB638" s="71"/>
      <c r="DC638" s="71"/>
      <c r="DD638" s="71"/>
      <c r="DE638" s="71"/>
      <c r="DF638" s="71"/>
      <c r="DG638" s="71"/>
      <c r="DH638" s="71"/>
      <c r="DI638" s="71"/>
      <c r="DJ638" s="71"/>
      <c r="DK638" s="71"/>
      <c r="DL638" s="71"/>
      <c r="DM638" s="71"/>
      <c r="DN638" s="71"/>
      <c r="DO638" s="71"/>
      <c r="DP638" s="71"/>
      <c r="DQ638" s="71"/>
      <c r="DR638" s="71"/>
      <c r="DS638" s="71"/>
      <c r="DT638" s="71"/>
      <c r="DU638" s="71"/>
      <c r="DV638" s="71"/>
      <c r="DW638" s="71"/>
      <c r="DX638" s="71"/>
      <c r="DY638" s="71"/>
      <c r="DZ638" s="71"/>
      <c r="EA638" s="71"/>
      <c r="EB638" s="71"/>
      <c r="EC638" s="71"/>
      <c r="ED638" s="71"/>
      <c r="EE638" s="71"/>
      <c r="EF638" s="71"/>
      <c r="EG638" s="71"/>
      <c r="EH638" s="71"/>
      <c r="EI638" s="71"/>
      <c r="EJ638" s="71"/>
      <c r="EK638" s="71"/>
      <c r="EL638" s="71"/>
      <c r="EM638" s="71"/>
      <c r="EN638" s="71"/>
    </row>
    <row r="639" spans="13:144" s="67" customFormat="1" ht="14.25" customHeight="1" x14ac:dyDescent="0.2">
      <c r="M639" s="66"/>
      <c r="N639" s="66"/>
      <c r="AD639" s="68"/>
      <c r="AE639" s="68"/>
      <c r="AF639" s="66"/>
      <c r="AG639" s="66"/>
      <c r="AO639" s="171"/>
      <c r="AP639" s="171"/>
      <c r="AQ639" s="171"/>
      <c r="AR639" s="69"/>
      <c r="AS639" s="70"/>
      <c r="AT639" s="70"/>
      <c r="AU639" s="70"/>
      <c r="AV639" s="70"/>
      <c r="AW639" s="70"/>
      <c r="AX639" s="70"/>
      <c r="AY639" s="70"/>
      <c r="AZ639" s="70"/>
      <c r="BA639" s="70"/>
      <c r="BG639" s="7"/>
      <c r="BH639" s="1"/>
      <c r="BI639" s="1"/>
      <c r="BJ639" s="7"/>
      <c r="BK639" s="7"/>
      <c r="CB639" s="66"/>
      <c r="CC639" s="71"/>
      <c r="CD639" s="71"/>
      <c r="CE639" s="71"/>
      <c r="CF639" s="71"/>
      <c r="CG639" s="71"/>
      <c r="CH639" s="71"/>
      <c r="CI639" s="71"/>
      <c r="CJ639" s="71"/>
      <c r="CK639" s="71"/>
      <c r="CL639" s="71"/>
      <c r="CM639" s="71"/>
      <c r="CN639" s="71"/>
      <c r="CO639" s="71"/>
      <c r="CP639" s="71"/>
      <c r="CQ639" s="71"/>
      <c r="CR639" s="71"/>
      <c r="CS639" s="71"/>
      <c r="CT639" s="71"/>
      <c r="CU639" s="71"/>
      <c r="CV639" s="71"/>
      <c r="CW639" s="71"/>
      <c r="CX639" s="71"/>
      <c r="CY639" s="71"/>
      <c r="CZ639" s="71"/>
      <c r="DA639" s="71"/>
      <c r="DB639" s="71"/>
      <c r="DC639" s="71"/>
      <c r="DD639" s="71"/>
      <c r="DE639" s="71"/>
      <c r="DF639" s="71"/>
      <c r="DG639" s="71"/>
      <c r="DH639" s="71"/>
      <c r="DI639" s="71"/>
      <c r="DJ639" s="71"/>
      <c r="DK639" s="71"/>
      <c r="DL639" s="71"/>
      <c r="DM639" s="71"/>
      <c r="DN639" s="71"/>
      <c r="DO639" s="71"/>
      <c r="DP639" s="71"/>
      <c r="DQ639" s="71"/>
      <c r="DR639" s="71"/>
      <c r="DS639" s="71"/>
      <c r="DT639" s="71"/>
      <c r="DU639" s="71"/>
      <c r="DV639" s="71"/>
      <c r="DW639" s="71"/>
      <c r="DX639" s="71"/>
      <c r="DY639" s="71"/>
      <c r="DZ639" s="71"/>
      <c r="EA639" s="71"/>
      <c r="EB639" s="71"/>
      <c r="EC639" s="71"/>
      <c r="ED639" s="71"/>
      <c r="EE639" s="71"/>
      <c r="EF639" s="71"/>
      <c r="EG639" s="71"/>
      <c r="EH639" s="71"/>
      <c r="EI639" s="71"/>
      <c r="EJ639" s="71"/>
      <c r="EK639" s="71"/>
      <c r="EL639" s="71"/>
      <c r="EM639" s="71"/>
      <c r="EN639" s="71"/>
    </row>
    <row r="640" spans="13:144" s="67" customFormat="1" ht="14.25" customHeight="1" x14ac:dyDescent="0.2">
      <c r="M640" s="66"/>
      <c r="N640" s="66"/>
      <c r="AD640" s="68"/>
      <c r="AE640" s="68"/>
      <c r="AF640" s="66"/>
      <c r="AG640" s="66"/>
      <c r="AO640" s="171"/>
      <c r="AP640" s="171"/>
      <c r="AQ640" s="171"/>
      <c r="AR640" s="69"/>
      <c r="AS640" s="70"/>
      <c r="AT640" s="70"/>
      <c r="AU640" s="70"/>
      <c r="AV640" s="70"/>
      <c r="AW640" s="70"/>
      <c r="AX640" s="70"/>
      <c r="AY640" s="70"/>
      <c r="AZ640" s="70"/>
      <c r="BA640" s="70"/>
      <c r="BG640" s="7"/>
      <c r="BH640" s="1"/>
      <c r="BI640" s="1"/>
      <c r="BJ640" s="7"/>
      <c r="BK640" s="7"/>
      <c r="CB640" s="66"/>
      <c r="CC640" s="71"/>
      <c r="CD640" s="71"/>
      <c r="CE640" s="71"/>
      <c r="CF640" s="71"/>
      <c r="CG640" s="71"/>
      <c r="CH640" s="71"/>
      <c r="CI640" s="71"/>
      <c r="CJ640" s="71"/>
      <c r="CK640" s="71"/>
      <c r="CL640" s="71"/>
      <c r="CM640" s="71"/>
      <c r="CN640" s="71"/>
      <c r="CO640" s="71"/>
      <c r="CP640" s="71"/>
      <c r="CQ640" s="71"/>
      <c r="CR640" s="71"/>
      <c r="CS640" s="71"/>
      <c r="CT640" s="71"/>
      <c r="CU640" s="71"/>
      <c r="CV640" s="71"/>
      <c r="CW640" s="71"/>
      <c r="CX640" s="71"/>
      <c r="CY640" s="71"/>
      <c r="CZ640" s="71"/>
      <c r="DA640" s="71"/>
      <c r="DB640" s="71"/>
      <c r="DC640" s="71"/>
      <c r="DD640" s="71"/>
      <c r="DE640" s="71"/>
      <c r="DF640" s="71"/>
      <c r="DG640" s="71"/>
      <c r="DH640" s="71"/>
      <c r="DI640" s="71"/>
      <c r="DJ640" s="71"/>
      <c r="DK640" s="71"/>
      <c r="DL640" s="71"/>
      <c r="DM640" s="71"/>
      <c r="DN640" s="71"/>
      <c r="DO640" s="71"/>
      <c r="DP640" s="71"/>
      <c r="DQ640" s="71"/>
      <c r="DR640" s="71"/>
      <c r="DS640" s="71"/>
      <c r="DT640" s="71"/>
      <c r="DU640" s="71"/>
      <c r="DV640" s="71"/>
      <c r="DW640" s="71"/>
      <c r="DX640" s="71"/>
      <c r="DY640" s="71"/>
      <c r="DZ640" s="71"/>
      <c r="EA640" s="71"/>
      <c r="EB640" s="71"/>
      <c r="EC640" s="71"/>
      <c r="ED640" s="71"/>
      <c r="EE640" s="71"/>
      <c r="EF640" s="71"/>
      <c r="EG640" s="71"/>
      <c r="EH640" s="71"/>
      <c r="EI640" s="71"/>
      <c r="EJ640" s="71"/>
      <c r="EK640" s="71"/>
      <c r="EL640" s="71"/>
      <c r="EM640" s="71"/>
      <c r="EN640" s="71"/>
    </row>
    <row r="641" spans="13:144" s="67" customFormat="1" ht="14.25" customHeight="1" x14ac:dyDescent="0.2">
      <c r="M641" s="66"/>
      <c r="N641" s="66"/>
      <c r="AD641" s="68"/>
      <c r="AE641" s="68"/>
      <c r="AF641" s="66"/>
      <c r="AG641" s="66"/>
      <c r="AO641" s="171"/>
      <c r="AP641" s="171"/>
      <c r="AQ641" s="171"/>
      <c r="AR641" s="69"/>
      <c r="AS641" s="70"/>
      <c r="AT641" s="70"/>
      <c r="AU641" s="70"/>
      <c r="AV641" s="70"/>
      <c r="AW641" s="70"/>
      <c r="AX641" s="70"/>
      <c r="AY641" s="70"/>
      <c r="AZ641" s="70"/>
      <c r="BA641" s="70"/>
      <c r="BG641" s="7"/>
      <c r="BH641" s="1"/>
      <c r="BI641" s="1"/>
      <c r="BJ641" s="7"/>
      <c r="BK641" s="7"/>
      <c r="CB641" s="66"/>
      <c r="CC641" s="71"/>
      <c r="CD641" s="71"/>
      <c r="CE641" s="71"/>
      <c r="CF641" s="71"/>
      <c r="CG641" s="71"/>
      <c r="CH641" s="71"/>
      <c r="CI641" s="71"/>
      <c r="CJ641" s="71"/>
      <c r="CK641" s="71"/>
      <c r="CL641" s="71"/>
      <c r="CM641" s="71"/>
      <c r="CN641" s="71"/>
      <c r="CO641" s="71"/>
      <c r="CP641" s="71"/>
      <c r="CQ641" s="71"/>
      <c r="CR641" s="71"/>
      <c r="CS641" s="71"/>
      <c r="CT641" s="71"/>
      <c r="CU641" s="71"/>
      <c r="CV641" s="71"/>
      <c r="CW641" s="71"/>
      <c r="CX641" s="71"/>
      <c r="CY641" s="71"/>
      <c r="CZ641" s="71"/>
      <c r="DA641" s="71"/>
      <c r="DB641" s="71"/>
      <c r="DC641" s="71"/>
      <c r="DD641" s="71"/>
      <c r="DE641" s="71"/>
      <c r="DF641" s="71"/>
      <c r="DG641" s="71"/>
      <c r="DH641" s="71"/>
      <c r="DI641" s="71"/>
      <c r="DJ641" s="71"/>
      <c r="DK641" s="71"/>
      <c r="DL641" s="71"/>
      <c r="DM641" s="71"/>
      <c r="DN641" s="71"/>
      <c r="DO641" s="71"/>
      <c r="DP641" s="71"/>
      <c r="DQ641" s="71"/>
      <c r="DR641" s="71"/>
      <c r="DS641" s="71"/>
      <c r="DT641" s="71"/>
      <c r="DU641" s="71"/>
      <c r="DV641" s="71"/>
      <c r="DW641" s="71"/>
      <c r="DX641" s="71"/>
      <c r="DY641" s="71"/>
      <c r="DZ641" s="71"/>
      <c r="EA641" s="71"/>
      <c r="EB641" s="71"/>
      <c r="EC641" s="71"/>
      <c r="ED641" s="71"/>
      <c r="EE641" s="71"/>
      <c r="EF641" s="71"/>
      <c r="EG641" s="71"/>
      <c r="EH641" s="71"/>
      <c r="EI641" s="71"/>
      <c r="EJ641" s="71"/>
      <c r="EK641" s="71"/>
      <c r="EL641" s="71"/>
      <c r="EM641" s="71"/>
      <c r="EN641" s="71"/>
    </row>
    <row r="642" spans="13:144" s="67" customFormat="1" ht="14.25" customHeight="1" x14ac:dyDescent="0.2">
      <c r="M642" s="66"/>
      <c r="N642" s="66"/>
      <c r="AD642" s="68"/>
      <c r="AE642" s="68"/>
      <c r="AF642" s="66"/>
      <c r="AG642" s="66"/>
      <c r="AO642" s="171"/>
      <c r="AP642" s="171"/>
      <c r="AQ642" s="171"/>
      <c r="AR642" s="69"/>
      <c r="AS642" s="70"/>
      <c r="AT642" s="70"/>
      <c r="AU642" s="70"/>
      <c r="AV642" s="70"/>
      <c r="AW642" s="70"/>
      <c r="AX642" s="70"/>
      <c r="AY642" s="70"/>
      <c r="AZ642" s="70"/>
      <c r="BA642" s="70"/>
      <c r="BG642" s="7"/>
      <c r="BH642" s="1"/>
      <c r="BI642" s="1"/>
      <c r="BJ642" s="7"/>
      <c r="BK642" s="7"/>
      <c r="CB642" s="66"/>
      <c r="CC642" s="71"/>
      <c r="CD642" s="71"/>
      <c r="CE642" s="71"/>
      <c r="CF642" s="71"/>
      <c r="CG642" s="71"/>
      <c r="CH642" s="71"/>
      <c r="CI642" s="71"/>
      <c r="CJ642" s="71"/>
      <c r="CK642" s="71"/>
      <c r="CL642" s="71"/>
      <c r="CM642" s="71"/>
      <c r="CN642" s="71"/>
      <c r="CO642" s="71"/>
      <c r="CP642" s="71"/>
      <c r="CQ642" s="71"/>
      <c r="CR642" s="71"/>
      <c r="CS642" s="71"/>
      <c r="CT642" s="71"/>
      <c r="CU642" s="71"/>
      <c r="CV642" s="71"/>
      <c r="CW642" s="71"/>
      <c r="CX642" s="71"/>
      <c r="CY642" s="71"/>
      <c r="CZ642" s="71"/>
      <c r="DA642" s="71"/>
      <c r="DB642" s="71"/>
      <c r="DC642" s="71"/>
      <c r="DD642" s="71"/>
      <c r="DE642" s="71"/>
      <c r="DF642" s="71"/>
      <c r="DG642" s="71"/>
      <c r="DH642" s="71"/>
      <c r="DI642" s="71"/>
      <c r="DJ642" s="71"/>
      <c r="DK642" s="71"/>
      <c r="DL642" s="71"/>
      <c r="DM642" s="71"/>
      <c r="DN642" s="71"/>
      <c r="DO642" s="71"/>
      <c r="DP642" s="71"/>
      <c r="DQ642" s="71"/>
      <c r="DR642" s="71"/>
      <c r="DS642" s="71"/>
      <c r="DT642" s="71"/>
      <c r="DU642" s="71"/>
      <c r="DV642" s="71"/>
      <c r="DW642" s="71"/>
      <c r="DX642" s="71"/>
      <c r="DY642" s="71"/>
      <c r="DZ642" s="71"/>
      <c r="EA642" s="71"/>
      <c r="EB642" s="71"/>
      <c r="EC642" s="71"/>
      <c r="ED642" s="71"/>
      <c r="EE642" s="71"/>
      <c r="EF642" s="71"/>
      <c r="EG642" s="71"/>
      <c r="EH642" s="71"/>
      <c r="EI642" s="71"/>
      <c r="EJ642" s="71"/>
      <c r="EK642" s="71"/>
      <c r="EL642" s="71"/>
      <c r="EM642" s="71"/>
      <c r="EN642" s="71"/>
    </row>
    <row r="643" spans="13:144" s="67" customFormat="1" ht="14.25" customHeight="1" x14ac:dyDescent="0.2">
      <c r="M643" s="66"/>
      <c r="N643" s="66"/>
      <c r="AD643" s="68"/>
      <c r="AE643" s="68"/>
      <c r="AF643" s="66"/>
      <c r="AG643" s="66"/>
      <c r="AO643" s="171"/>
      <c r="AP643" s="171"/>
      <c r="AQ643" s="171"/>
      <c r="AR643" s="69"/>
      <c r="AS643" s="70"/>
      <c r="AT643" s="70"/>
      <c r="AU643" s="70"/>
      <c r="AV643" s="70"/>
      <c r="AW643" s="70"/>
      <c r="AX643" s="70"/>
      <c r="AY643" s="70"/>
      <c r="AZ643" s="70"/>
      <c r="BA643" s="70"/>
      <c r="BG643" s="7"/>
      <c r="BH643" s="1"/>
      <c r="BI643" s="1"/>
      <c r="BJ643" s="7"/>
      <c r="BK643" s="7"/>
      <c r="CB643" s="66"/>
      <c r="CC643" s="71"/>
      <c r="CD643" s="71"/>
      <c r="CE643" s="71"/>
      <c r="CF643" s="71"/>
      <c r="CG643" s="71"/>
      <c r="CH643" s="71"/>
      <c r="CI643" s="71"/>
      <c r="CJ643" s="71"/>
      <c r="CK643" s="71"/>
      <c r="CL643" s="71"/>
      <c r="CM643" s="71"/>
      <c r="CN643" s="71"/>
      <c r="CO643" s="71"/>
      <c r="CP643" s="71"/>
      <c r="CQ643" s="71"/>
      <c r="CR643" s="71"/>
      <c r="CS643" s="71"/>
      <c r="CT643" s="71"/>
      <c r="CU643" s="71"/>
      <c r="CV643" s="71"/>
      <c r="CW643" s="71"/>
      <c r="CX643" s="71"/>
      <c r="CY643" s="71"/>
      <c r="CZ643" s="71"/>
      <c r="DA643" s="71"/>
      <c r="DB643" s="71"/>
      <c r="DC643" s="71"/>
      <c r="DD643" s="71"/>
      <c r="DE643" s="71"/>
      <c r="DF643" s="71"/>
      <c r="DG643" s="71"/>
      <c r="DH643" s="71"/>
      <c r="DI643" s="71"/>
      <c r="DJ643" s="71"/>
      <c r="DK643" s="71"/>
      <c r="DL643" s="71"/>
      <c r="DM643" s="71"/>
      <c r="DN643" s="71"/>
      <c r="DO643" s="71"/>
      <c r="DP643" s="71"/>
      <c r="DQ643" s="71"/>
      <c r="DR643" s="71"/>
      <c r="DS643" s="71"/>
      <c r="DT643" s="71"/>
      <c r="DU643" s="71"/>
      <c r="DV643" s="71"/>
      <c r="DW643" s="71"/>
      <c r="DX643" s="71"/>
      <c r="DY643" s="71"/>
      <c r="DZ643" s="71"/>
      <c r="EA643" s="71"/>
      <c r="EB643" s="71"/>
      <c r="EC643" s="71"/>
      <c r="ED643" s="71"/>
      <c r="EE643" s="71"/>
      <c r="EF643" s="71"/>
      <c r="EG643" s="71"/>
      <c r="EH643" s="71"/>
      <c r="EI643" s="71"/>
      <c r="EJ643" s="71"/>
      <c r="EK643" s="71"/>
      <c r="EL643" s="71"/>
      <c r="EM643" s="71"/>
      <c r="EN643" s="71"/>
    </row>
    <row r="644" spans="13:144" s="67" customFormat="1" ht="14.25" customHeight="1" x14ac:dyDescent="0.2">
      <c r="M644" s="66"/>
      <c r="N644" s="66"/>
      <c r="AD644" s="68"/>
      <c r="AE644" s="68"/>
      <c r="AF644" s="66"/>
      <c r="AG644" s="66"/>
      <c r="AO644" s="171"/>
      <c r="AP644" s="171"/>
      <c r="AQ644" s="171"/>
      <c r="AR644" s="69"/>
      <c r="AS644" s="70"/>
      <c r="AT644" s="70"/>
      <c r="AU644" s="70"/>
      <c r="AV644" s="70"/>
      <c r="AW644" s="70"/>
      <c r="AX644" s="70"/>
      <c r="AY644" s="70"/>
      <c r="AZ644" s="70"/>
      <c r="BA644" s="70"/>
      <c r="BG644" s="7"/>
      <c r="BH644" s="1"/>
      <c r="BI644" s="1"/>
      <c r="BJ644" s="7"/>
      <c r="BK644" s="7"/>
      <c r="CB644" s="66"/>
      <c r="CC644" s="71"/>
      <c r="CD644" s="71"/>
      <c r="CE644" s="71"/>
      <c r="CF644" s="71"/>
      <c r="CG644" s="71"/>
      <c r="CH644" s="71"/>
      <c r="CI644" s="71"/>
      <c r="CJ644" s="71"/>
      <c r="CK644" s="71"/>
      <c r="CL644" s="71"/>
      <c r="CM644" s="71"/>
      <c r="CN644" s="71"/>
      <c r="CO644" s="71"/>
      <c r="CP644" s="71"/>
      <c r="CQ644" s="71"/>
      <c r="CR644" s="71"/>
      <c r="CS644" s="71"/>
      <c r="CT644" s="71"/>
      <c r="CU644" s="71"/>
      <c r="CV644" s="71"/>
      <c r="CW644" s="71"/>
      <c r="CX644" s="71"/>
      <c r="CY644" s="71"/>
      <c r="CZ644" s="71"/>
      <c r="DA644" s="71"/>
      <c r="DB644" s="71"/>
      <c r="DC644" s="71"/>
      <c r="DD644" s="71"/>
      <c r="DE644" s="71"/>
      <c r="DF644" s="71"/>
      <c r="DG644" s="71"/>
      <c r="DH644" s="71"/>
      <c r="DI644" s="71"/>
      <c r="DJ644" s="71"/>
      <c r="DK644" s="71"/>
      <c r="DL644" s="71"/>
      <c r="DM644" s="71"/>
      <c r="DN644" s="71"/>
      <c r="DO644" s="71"/>
      <c r="DP644" s="71"/>
      <c r="DQ644" s="71"/>
      <c r="DR644" s="71"/>
      <c r="DS644" s="71"/>
      <c r="DT644" s="71"/>
      <c r="DU644" s="71"/>
      <c r="DV644" s="71"/>
      <c r="DW644" s="71"/>
      <c r="DX644" s="71"/>
      <c r="DY644" s="71"/>
      <c r="DZ644" s="71"/>
      <c r="EA644" s="71"/>
      <c r="EB644" s="71"/>
      <c r="EC644" s="71"/>
      <c r="ED644" s="71"/>
      <c r="EE644" s="71"/>
      <c r="EF644" s="71"/>
      <c r="EG644" s="71"/>
      <c r="EH644" s="71"/>
      <c r="EI644" s="71"/>
      <c r="EJ644" s="71"/>
      <c r="EK644" s="71"/>
      <c r="EL644" s="71"/>
      <c r="EM644" s="71"/>
      <c r="EN644" s="71"/>
    </row>
    <row r="645" spans="13:144" s="67" customFormat="1" ht="14.25" customHeight="1" x14ac:dyDescent="0.2">
      <c r="M645" s="66"/>
      <c r="N645" s="66"/>
      <c r="AD645" s="68"/>
      <c r="AE645" s="68"/>
      <c r="AF645" s="66"/>
      <c r="AG645" s="66"/>
      <c r="AO645" s="171"/>
      <c r="AP645" s="171"/>
      <c r="AQ645" s="171"/>
      <c r="AR645" s="69"/>
      <c r="AS645" s="70"/>
      <c r="AT645" s="70"/>
      <c r="AU645" s="70"/>
      <c r="AV645" s="70"/>
      <c r="AW645" s="70"/>
      <c r="AX645" s="70"/>
      <c r="AY645" s="70"/>
      <c r="AZ645" s="70"/>
      <c r="BA645" s="70"/>
      <c r="BG645" s="7"/>
      <c r="BH645" s="1"/>
      <c r="BI645" s="1"/>
      <c r="BJ645" s="7"/>
      <c r="BK645" s="7"/>
      <c r="CB645" s="66"/>
      <c r="CC645" s="71"/>
      <c r="CD645" s="71"/>
      <c r="CE645" s="71"/>
      <c r="CF645" s="71"/>
      <c r="CG645" s="71"/>
      <c r="CH645" s="71"/>
      <c r="CI645" s="71"/>
      <c r="CJ645" s="71"/>
      <c r="CK645" s="71"/>
      <c r="CL645" s="71"/>
      <c r="CM645" s="71"/>
      <c r="CN645" s="71"/>
      <c r="CO645" s="71"/>
      <c r="CP645" s="71"/>
      <c r="CQ645" s="71"/>
      <c r="CR645" s="71"/>
      <c r="CS645" s="71"/>
      <c r="CT645" s="71"/>
      <c r="CU645" s="71"/>
      <c r="CV645" s="71"/>
      <c r="CW645" s="71"/>
      <c r="CX645" s="71"/>
      <c r="CY645" s="71"/>
      <c r="CZ645" s="71"/>
      <c r="DA645" s="71"/>
      <c r="DB645" s="71"/>
      <c r="DC645" s="71"/>
      <c r="DD645" s="71"/>
      <c r="DE645" s="71"/>
      <c r="DF645" s="71"/>
      <c r="DG645" s="71"/>
      <c r="DH645" s="71"/>
      <c r="DI645" s="71"/>
      <c r="DJ645" s="71"/>
      <c r="DK645" s="71"/>
      <c r="DL645" s="71"/>
      <c r="DM645" s="71"/>
      <c r="DN645" s="71"/>
      <c r="DO645" s="71"/>
      <c r="DP645" s="71"/>
      <c r="DQ645" s="71"/>
      <c r="DR645" s="71"/>
      <c r="DS645" s="71"/>
      <c r="DT645" s="71"/>
      <c r="DU645" s="71"/>
      <c r="DV645" s="71"/>
      <c r="DW645" s="71"/>
      <c r="DX645" s="71"/>
      <c r="DY645" s="71"/>
      <c r="DZ645" s="71"/>
      <c r="EA645" s="71"/>
      <c r="EB645" s="71"/>
      <c r="EC645" s="71"/>
      <c r="ED645" s="71"/>
      <c r="EE645" s="71"/>
      <c r="EF645" s="71"/>
      <c r="EG645" s="71"/>
      <c r="EH645" s="71"/>
      <c r="EI645" s="71"/>
      <c r="EJ645" s="71"/>
      <c r="EK645" s="71"/>
      <c r="EL645" s="71"/>
      <c r="EM645" s="71"/>
      <c r="EN645" s="71"/>
    </row>
    <row r="646" spans="13:144" s="67" customFormat="1" ht="14.25" customHeight="1" x14ac:dyDescent="0.2">
      <c r="M646" s="66"/>
      <c r="N646" s="66"/>
      <c r="AD646" s="68"/>
      <c r="AE646" s="68"/>
      <c r="AF646" s="66"/>
      <c r="AG646" s="66"/>
      <c r="AO646" s="171"/>
      <c r="AP646" s="171"/>
      <c r="AQ646" s="171"/>
      <c r="AR646" s="69"/>
      <c r="AS646" s="70"/>
      <c r="AT646" s="70"/>
      <c r="AU646" s="70"/>
      <c r="AV646" s="70"/>
      <c r="AW646" s="70"/>
      <c r="AX646" s="70"/>
      <c r="AY646" s="70"/>
      <c r="AZ646" s="70"/>
      <c r="BA646" s="70"/>
      <c r="BG646" s="7"/>
      <c r="BH646" s="1"/>
      <c r="BI646" s="1"/>
      <c r="BJ646" s="7"/>
      <c r="BK646" s="7"/>
      <c r="CB646" s="66"/>
      <c r="CC646" s="71"/>
      <c r="CD646" s="71"/>
      <c r="CE646" s="71"/>
      <c r="CF646" s="71"/>
      <c r="CG646" s="71"/>
      <c r="CH646" s="71"/>
      <c r="CI646" s="71"/>
      <c r="CJ646" s="71"/>
      <c r="CK646" s="71"/>
      <c r="CL646" s="71"/>
      <c r="CM646" s="71"/>
      <c r="CN646" s="71"/>
      <c r="CO646" s="71"/>
      <c r="CP646" s="71"/>
      <c r="CQ646" s="71"/>
      <c r="CR646" s="71"/>
      <c r="CS646" s="71"/>
      <c r="CT646" s="71"/>
      <c r="CU646" s="71"/>
      <c r="CV646" s="71"/>
      <c r="CW646" s="71"/>
      <c r="CX646" s="71"/>
      <c r="CY646" s="71"/>
      <c r="CZ646" s="71"/>
      <c r="DA646" s="71"/>
      <c r="DB646" s="71"/>
      <c r="DC646" s="71"/>
      <c r="DD646" s="71"/>
      <c r="DE646" s="71"/>
      <c r="DF646" s="71"/>
      <c r="DG646" s="71"/>
      <c r="DH646" s="71"/>
      <c r="DI646" s="71"/>
      <c r="DJ646" s="71"/>
      <c r="DK646" s="71"/>
      <c r="DL646" s="71"/>
      <c r="DM646" s="71"/>
      <c r="DN646" s="71"/>
      <c r="DO646" s="71"/>
      <c r="DP646" s="71"/>
      <c r="DQ646" s="71"/>
      <c r="DR646" s="71"/>
      <c r="DS646" s="71"/>
      <c r="DT646" s="71"/>
      <c r="DU646" s="71"/>
      <c r="DV646" s="71"/>
      <c r="DW646" s="71"/>
      <c r="DX646" s="71"/>
      <c r="DY646" s="71"/>
      <c r="DZ646" s="71"/>
      <c r="EA646" s="71"/>
      <c r="EB646" s="71"/>
      <c r="EC646" s="71"/>
      <c r="ED646" s="71"/>
      <c r="EE646" s="71"/>
      <c r="EF646" s="71"/>
      <c r="EG646" s="71"/>
      <c r="EH646" s="71"/>
      <c r="EI646" s="71"/>
      <c r="EJ646" s="71"/>
      <c r="EK646" s="71"/>
      <c r="EL646" s="71"/>
      <c r="EM646" s="71"/>
      <c r="EN646" s="71"/>
    </row>
    <row r="647" spans="13:144" s="67" customFormat="1" ht="14.25" customHeight="1" x14ac:dyDescent="0.2">
      <c r="M647" s="66"/>
      <c r="N647" s="66"/>
      <c r="AD647" s="68"/>
      <c r="AE647" s="68"/>
      <c r="AF647" s="66"/>
      <c r="AG647" s="66"/>
      <c r="AO647" s="171"/>
      <c r="AP647" s="171"/>
      <c r="AQ647" s="171"/>
      <c r="AR647" s="69"/>
      <c r="AS647" s="70"/>
      <c r="AT647" s="70"/>
      <c r="AU647" s="70"/>
      <c r="AV647" s="70"/>
      <c r="AW647" s="70"/>
      <c r="AX647" s="70"/>
      <c r="AY647" s="70"/>
      <c r="AZ647" s="70"/>
      <c r="BA647" s="70"/>
      <c r="BG647" s="7"/>
      <c r="BH647" s="1"/>
      <c r="BI647" s="1"/>
      <c r="BJ647" s="7"/>
      <c r="BK647" s="7"/>
      <c r="CB647" s="66"/>
      <c r="CC647" s="71"/>
      <c r="CD647" s="71"/>
      <c r="CE647" s="71"/>
      <c r="CF647" s="71"/>
      <c r="CG647" s="71"/>
      <c r="CH647" s="71"/>
      <c r="CI647" s="71"/>
      <c r="CJ647" s="71"/>
      <c r="CK647" s="71"/>
      <c r="CL647" s="71"/>
      <c r="CM647" s="71"/>
      <c r="CN647" s="71"/>
      <c r="CO647" s="71"/>
      <c r="CP647" s="71"/>
      <c r="CQ647" s="71"/>
      <c r="CR647" s="71"/>
      <c r="CS647" s="71"/>
      <c r="CT647" s="71"/>
      <c r="CU647" s="71"/>
      <c r="CV647" s="71"/>
      <c r="CW647" s="71"/>
      <c r="CX647" s="71"/>
      <c r="CY647" s="71"/>
      <c r="CZ647" s="71"/>
      <c r="DA647" s="71"/>
      <c r="DB647" s="71"/>
      <c r="DC647" s="71"/>
      <c r="DD647" s="71"/>
      <c r="DE647" s="71"/>
      <c r="DF647" s="71"/>
      <c r="DG647" s="71"/>
      <c r="DH647" s="71"/>
      <c r="DI647" s="71"/>
      <c r="DJ647" s="71"/>
      <c r="DK647" s="71"/>
      <c r="DL647" s="71"/>
      <c r="DM647" s="71"/>
      <c r="DN647" s="71"/>
      <c r="DO647" s="71"/>
      <c r="DP647" s="71"/>
      <c r="DQ647" s="71"/>
      <c r="DR647" s="71"/>
      <c r="DS647" s="71"/>
      <c r="DT647" s="71"/>
      <c r="DU647" s="71"/>
      <c r="DV647" s="71"/>
      <c r="DW647" s="71"/>
      <c r="DX647" s="71"/>
      <c r="DY647" s="71"/>
      <c r="DZ647" s="71"/>
      <c r="EA647" s="71"/>
      <c r="EB647" s="71"/>
      <c r="EC647" s="71"/>
      <c r="ED647" s="71"/>
      <c r="EE647" s="71"/>
      <c r="EF647" s="71"/>
      <c r="EG647" s="71"/>
      <c r="EH647" s="71"/>
      <c r="EI647" s="71"/>
      <c r="EJ647" s="71"/>
      <c r="EK647" s="71"/>
      <c r="EL647" s="71"/>
      <c r="EM647" s="71"/>
      <c r="EN647" s="71"/>
    </row>
    <row r="648" spans="13:144" s="67" customFormat="1" ht="14.25" customHeight="1" x14ac:dyDescent="0.2">
      <c r="M648" s="66"/>
      <c r="N648" s="66"/>
      <c r="AD648" s="68"/>
      <c r="AE648" s="68"/>
      <c r="AF648" s="66"/>
      <c r="AG648" s="66"/>
      <c r="AO648" s="171"/>
      <c r="AP648" s="171"/>
      <c r="AQ648" s="171"/>
      <c r="AR648" s="69"/>
      <c r="AS648" s="70"/>
      <c r="AT648" s="70"/>
      <c r="AU648" s="70"/>
      <c r="AV648" s="70"/>
      <c r="AW648" s="70"/>
      <c r="AX648" s="70"/>
      <c r="AY648" s="70"/>
      <c r="AZ648" s="70"/>
      <c r="BA648" s="70"/>
      <c r="BG648" s="7"/>
      <c r="BH648" s="1"/>
      <c r="BI648" s="1"/>
      <c r="BJ648" s="7"/>
      <c r="BK648" s="7"/>
      <c r="CB648" s="66"/>
      <c r="CC648" s="71"/>
      <c r="CD648" s="71"/>
      <c r="CE648" s="71"/>
      <c r="CF648" s="71"/>
      <c r="CG648" s="71"/>
      <c r="CH648" s="71"/>
      <c r="CI648" s="71"/>
      <c r="CJ648" s="71"/>
      <c r="CK648" s="71"/>
      <c r="CL648" s="71"/>
      <c r="CM648" s="71"/>
      <c r="CN648" s="71"/>
      <c r="CO648" s="71"/>
      <c r="CP648" s="71"/>
      <c r="CQ648" s="71"/>
      <c r="CR648" s="71"/>
      <c r="CS648" s="71"/>
      <c r="CT648" s="71"/>
      <c r="CU648" s="71"/>
      <c r="CV648" s="71"/>
      <c r="CW648" s="71"/>
      <c r="CX648" s="71"/>
      <c r="CY648" s="71"/>
      <c r="CZ648" s="71"/>
      <c r="DA648" s="71"/>
      <c r="DB648" s="71"/>
      <c r="DC648" s="71"/>
      <c r="DD648" s="71"/>
      <c r="DE648" s="71"/>
      <c r="DF648" s="71"/>
      <c r="DG648" s="71"/>
      <c r="DH648" s="71"/>
      <c r="DI648" s="71"/>
      <c r="DJ648" s="71"/>
      <c r="DK648" s="71"/>
      <c r="DL648" s="71"/>
      <c r="DM648" s="71"/>
      <c r="DN648" s="71"/>
      <c r="DO648" s="71"/>
      <c r="DP648" s="71"/>
      <c r="DQ648" s="71"/>
      <c r="DR648" s="71"/>
      <c r="DS648" s="71"/>
      <c r="DT648" s="71"/>
      <c r="DU648" s="71"/>
      <c r="DV648" s="71"/>
      <c r="DW648" s="71"/>
      <c r="DX648" s="71"/>
      <c r="DY648" s="71"/>
      <c r="DZ648" s="71"/>
      <c r="EA648" s="71"/>
      <c r="EB648" s="71"/>
      <c r="EC648" s="71"/>
      <c r="ED648" s="71"/>
      <c r="EE648" s="71"/>
      <c r="EF648" s="71"/>
      <c r="EG648" s="71"/>
      <c r="EH648" s="71"/>
      <c r="EI648" s="71"/>
      <c r="EJ648" s="71"/>
      <c r="EK648" s="71"/>
      <c r="EL648" s="71"/>
      <c r="EM648" s="71"/>
      <c r="EN648" s="71"/>
    </row>
    <row r="649" spans="13:144" s="67" customFormat="1" ht="14.25" customHeight="1" x14ac:dyDescent="0.2">
      <c r="M649" s="66"/>
      <c r="N649" s="66"/>
      <c r="AD649" s="68"/>
      <c r="AE649" s="68"/>
      <c r="AF649" s="66"/>
      <c r="AG649" s="66"/>
      <c r="AO649" s="171"/>
      <c r="AP649" s="171"/>
      <c r="AQ649" s="171"/>
      <c r="AR649" s="69"/>
      <c r="AS649" s="70"/>
      <c r="AT649" s="70"/>
      <c r="AU649" s="70"/>
      <c r="AV649" s="70"/>
      <c r="AW649" s="70"/>
      <c r="AX649" s="70"/>
      <c r="AY649" s="70"/>
      <c r="AZ649" s="70"/>
      <c r="BA649" s="70"/>
      <c r="BG649" s="7"/>
      <c r="BH649" s="1"/>
      <c r="BI649" s="1"/>
      <c r="BJ649" s="7"/>
      <c r="BK649" s="7"/>
      <c r="CB649" s="66"/>
      <c r="CC649" s="71"/>
      <c r="CD649" s="71"/>
      <c r="CE649" s="71"/>
      <c r="CF649" s="71"/>
      <c r="CG649" s="71"/>
      <c r="CH649" s="71"/>
      <c r="CI649" s="71"/>
      <c r="CJ649" s="71"/>
      <c r="CK649" s="71"/>
      <c r="CL649" s="71"/>
      <c r="CM649" s="71"/>
      <c r="CN649" s="71"/>
      <c r="CO649" s="71"/>
      <c r="CP649" s="71"/>
      <c r="CQ649" s="71"/>
      <c r="CR649" s="71"/>
      <c r="CS649" s="71"/>
      <c r="CT649" s="71"/>
      <c r="CU649" s="71"/>
      <c r="CV649" s="71"/>
      <c r="CW649" s="71"/>
      <c r="CX649" s="71"/>
      <c r="CY649" s="71"/>
      <c r="CZ649" s="71"/>
      <c r="DA649" s="71"/>
      <c r="DB649" s="71"/>
      <c r="DC649" s="71"/>
      <c r="DD649" s="71"/>
      <c r="DE649" s="71"/>
      <c r="DF649" s="71"/>
      <c r="DG649" s="71"/>
      <c r="DH649" s="71"/>
      <c r="DI649" s="71"/>
      <c r="DJ649" s="71"/>
      <c r="DK649" s="71"/>
      <c r="DL649" s="71"/>
      <c r="DM649" s="71"/>
      <c r="DN649" s="71"/>
      <c r="DO649" s="71"/>
      <c r="DP649" s="71"/>
      <c r="DQ649" s="71"/>
      <c r="DR649" s="71"/>
      <c r="DS649" s="71"/>
      <c r="DT649" s="71"/>
      <c r="DU649" s="71"/>
      <c r="DV649" s="71"/>
      <c r="DW649" s="71"/>
      <c r="DX649" s="71"/>
      <c r="DY649" s="71"/>
      <c r="DZ649" s="71"/>
      <c r="EA649" s="71"/>
      <c r="EB649" s="71"/>
      <c r="EC649" s="71"/>
      <c r="ED649" s="71"/>
      <c r="EE649" s="71"/>
      <c r="EF649" s="71"/>
      <c r="EG649" s="71"/>
      <c r="EH649" s="71"/>
      <c r="EI649" s="71"/>
      <c r="EJ649" s="71"/>
      <c r="EK649" s="71"/>
      <c r="EL649" s="71"/>
      <c r="EM649" s="71"/>
      <c r="EN649" s="71"/>
    </row>
    <row r="650" spans="13:144" s="67" customFormat="1" ht="14.25" customHeight="1" x14ac:dyDescent="0.2">
      <c r="M650" s="66"/>
      <c r="N650" s="66"/>
      <c r="AD650" s="68"/>
      <c r="AE650" s="68"/>
      <c r="AF650" s="66"/>
      <c r="AG650" s="66"/>
      <c r="AO650" s="171"/>
      <c r="AP650" s="171"/>
      <c r="AQ650" s="171"/>
      <c r="AR650" s="69"/>
      <c r="AS650" s="70"/>
      <c r="AT650" s="70"/>
      <c r="AU650" s="70"/>
      <c r="AV650" s="70"/>
      <c r="AW650" s="70"/>
      <c r="AX650" s="70"/>
      <c r="AY650" s="70"/>
      <c r="AZ650" s="70"/>
      <c r="BA650" s="70"/>
      <c r="BG650" s="7"/>
      <c r="BH650" s="1"/>
      <c r="BI650" s="1"/>
      <c r="BJ650" s="7"/>
      <c r="BK650" s="7"/>
      <c r="CB650" s="66"/>
      <c r="CC650" s="71"/>
      <c r="CD650" s="71"/>
      <c r="CE650" s="71"/>
      <c r="CF650" s="71"/>
      <c r="CG650" s="71"/>
      <c r="CH650" s="71"/>
      <c r="CI650" s="71"/>
      <c r="CJ650" s="71"/>
      <c r="CK650" s="71"/>
      <c r="CL650" s="71"/>
      <c r="CM650" s="71"/>
      <c r="CN650" s="71"/>
      <c r="CO650" s="71"/>
      <c r="CP650" s="71"/>
      <c r="CQ650" s="71"/>
      <c r="CR650" s="71"/>
      <c r="CS650" s="71"/>
      <c r="CT650" s="71"/>
      <c r="CU650" s="71"/>
      <c r="CV650" s="71"/>
      <c r="CW650" s="71"/>
      <c r="CX650" s="71"/>
      <c r="CY650" s="71"/>
      <c r="CZ650" s="71"/>
      <c r="DA650" s="71"/>
      <c r="DB650" s="71"/>
      <c r="DC650" s="71"/>
      <c r="DD650" s="71"/>
      <c r="DE650" s="71"/>
      <c r="DF650" s="71"/>
      <c r="DG650" s="71"/>
      <c r="DH650" s="71"/>
      <c r="DI650" s="71"/>
      <c r="DJ650" s="71"/>
      <c r="DK650" s="71"/>
      <c r="DL650" s="71"/>
      <c r="DM650" s="71"/>
      <c r="DN650" s="71"/>
      <c r="DO650" s="71"/>
      <c r="DP650" s="71"/>
      <c r="DQ650" s="71"/>
      <c r="DR650" s="71"/>
      <c r="DS650" s="71"/>
      <c r="DT650" s="71"/>
      <c r="DU650" s="71"/>
      <c r="DV650" s="71"/>
      <c r="DW650" s="71"/>
      <c r="DX650" s="71"/>
      <c r="DY650" s="71"/>
      <c r="DZ650" s="71"/>
      <c r="EA650" s="71"/>
      <c r="EB650" s="71"/>
      <c r="EC650" s="71"/>
      <c r="ED650" s="71"/>
      <c r="EE650" s="71"/>
      <c r="EF650" s="71"/>
      <c r="EG650" s="71"/>
      <c r="EH650" s="71"/>
      <c r="EI650" s="71"/>
      <c r="EJ650" s="71"/>
      <c r="EK650" s="71"/>
      <c r="EL650" s="71"/>
      <c r="EM650" s="71"/>
      <c r="EN650" s="71"/>
    </row>
    <row r="651" spans="13:144" s="67" customFormat="1" ht="14.25" customHeight="1" x14ac:dyDescent="0.2">
      <c r="M651" s="66"/>
      <c r="N651" s="66"/>
      <c r="AD651" s="68"/>
      <c r="AE651" s="68"/>
      <c r="AF651" s="66"/>
      <c r="AG651" s="66"/>
      <c r="AO651" s="171"/>
      <c r="AP651" s="171"/>
      <c r="AQ651" s="171"/>
      <c r="AR651" s="69"/>
      <c r="AS651" s="70"/>
      <c r="AT651" s="70"/>
      <c r="AU651" s="70"/>
      <c r="AV651" s="70"/>
      <c r="AW651" s="70"/>
      <c r="AX651" s="70"/>
      <c r="AY651" s="70"/>
      <c r="AZ651" s="70"/>
      <c r="BA651" s="70"/>
      <c r="BG651" s="7"/>
      <c r="BH651" s="1"/>
      <c r="BI651" s="1"/>
      <c r="BJ651" s="7"/>
      <c r="BK651" s="7"/>
      <c r="CB651" s="66"/>
      <c r="CC651" s="71"/>
      <c r="CD651" s="71"/>
      <c r="CE651" s="71"/>
      <c r="CF651" s="71"/>
      <c r="CG651" s="71"/>
      <c r="CH651" s="71"/>
      <c r="CI651" s="71"/>
      <c r="CJ651" s="71"/>
      <c r="CK651" s="71"/>
      <c r="CL651" s="71"/>
      <c r="CM651" s="71"/>
      <c r="CN651" s="71"/>
      <c r="CO651" s="71"/>
      <c r="CP651" s="71"/>
      <c r="CQ651" s="71"/>
      <c r="CR651" s="71"/>
      <c r="CS651" s="71"/>
      <c r="CT651" s="71"/>
      <c r="CU651" s="71"/>
      <c r="CV651" s="71"/>
      <c r="CW651" s="71"/>
      <c r="CX651" s="71"/>
      <c r="CY651" s="71"/>
      <c r="CZ651" s="71"/>
      <c r="DA651" s="71"/>
      <c r="DB651" s="71"/>
      <c r="DC651" s="71"/>
      <c r="DD651" s="71"/>
      <c r="DE651" s="71"/>
      <c r="DF651" s="71"/>
      <c r="DG651" s="71"/>
      <c r="DH651" s="71"/>
      <c r="DI651" s="71"/>
      <c r="DJ651" s="71"/>
      <c r="DK651" s="71"/>
      <c r="DL651" s="71"/>
      <c r="DM651" s="71"/>
      <c r="DN651" s="71"/>
      <c r="DO651" s="71"/>
      <c r="DP651" s="71"/>
      <c r="DQ651" s="71"/>
      <c r="DR651" s="71"/>
      <c r="DS651" s="71"/>
      <c r="DT651" s="71"/>
      <c r="DU651" s="71"/>
      <c r="DV651" s="71"/>
      <c r="DW651" s="71"/>
      <c r="DX651" s="71"/>
      <c r="DY651" s="71"/>
      <c r="DZ651" s="71"/>
      <c r="EA651" s="71"/>
      <c r="EB651" s="71"/>
      <c r="EC651" s="71"/>
      <c r="ED651" s="71"/>
      <c r="EE651" s="71"/>
      <c r="EF651" s="71"/>
      <c r="EG651" s="71"/>
      <c r="EH651" s="71"/>
      <c r="EI651" s="71"/>
      <c r="EJ651" s="71"/>
      <c r="EK651" s="71"/>
      <c r="EL651" s="71"/>
      <c r="EM651" s="71"/>
      <c r="EN651" s="71"/>
    </row>
    <row r="652" spans="13:144" s="67" customFormat="1" ht="14.25" customHeight="1" x14ac:dyDescent="0.2">
      <c r="M652" s="66"/>
      <c r="N652" s="66"/>
      <c r="AD652" s="68"/>
      <c r="AE652" s="68"/>
      <c r="AF652" s="66"/>
      <c r="AG652" s="66"/>
      <c r="AO652" s="171"/>
      <c r="AP652" s="171"/>
      <c r="AQ652" s="171"/>
      <c r="AR652" s="69"/>
      <c r="AS652" s="70"/>
      <c r="AT652" s="70"/>
      <c r="AU652" s="70"/>
      <c r="AV652" s="70"/>
      <c r="AW652" s="70"/>
      <c r="AX652" s="70"/>
      <c r="AY652" s="70"/>
      <c r="AZ652" s="70"/>
      <c r="BA652" s="70"/>
      <c r="BG652" s="7"/>
      <c r="BH652" s="1"/>
      <c r="BI652" s="1"/>
      <c r="BJ652" s="7"/>
      <c r="BK652" s="7"/>
      <c r="CB652" s="66"/>
      <c r="CC652" s="71"/>
      <c r="CD652" s="71"/>
      <c r="CE652" s="71"/>
      <c r="CF652" s="71"/>
      <c r="CG652" s="71"/>
      <c r="CH652" s="71"/>
      <c r="CI652" s="71"/>
      <c r="CJ652" s="71"/>
      <c r="CK652" s="71"/>
      <c r="CL652" s="71"/>
      <c r="CM652" s="71"/>
      <c r="CN652" s="71"/>
      <c r="CO652" s="71"/>
      <c r="CP652" s="71"/>
      <c r="CQ652" s="71"/>
      <c r="CR652" s="71"/>
      <c r="CS652" s="71"/>
      <c r="CT652" s="71"/>
      <c r="CU652" s="71"/>
      <c r="CV652" s="71"/>
      <c r="CW652" s="71"/>
      <c r="CX652" s="71"/>
      <c r="CY652" s="71"/>
      <c r="CZ652" s="71"/>
      <c r="DA652" s="71"/>
      <c r="DB652" s="71"/>
      <c r="DC652" s="71"/>
      <c r="DD652" s="71"/>
      <c r="DE652" s="71"/>
      <c r="DF652" s="71"/>
      <c r="DG652" s="71"/>
      <c r="DH652" s="71"/>
      <c r="DI652" s="71"/>
      <c r="DJ652" s="71"/>
      <c r="DK652" s="71"/>
      <c r="DL652" s="71"/>
      <c r="DM652" s="71"/>
      <c r="DN652" s="71"/>
      <c r="DO652" s="71"/>
      <c r="DP652" s="71"/>
      <c r="DQ652" s="71"/>
      <c r="DR652" s="71"/>
      <c r="DS652" s="71"/>
      <c r="DT652" s="71"/>
      <c r="DU652" s="71"/>
      <c r="DV652" s="71"/>
      <c r="DW652" s="71"/>
      <c r="DX652" s="71"/>
      <c r="DY652" s="71"/>
      <c r="DZ652" s="71"/>
      <c r="EA652" s="71"/>
      <c r="EB652" s="71"/>
      <c r="EC652" s="71"/>
      <c r="ED652" s="71"/>
      <c r="EE652" s="71"/>
      <c r="EF652" s="71"/>
      <c r="EG652" s="71"/>
      <c r="EH652" s="71"/>
      <c r="EI652" s="71"/>
      <c r="EJ652" s="71"/>
      <c r="EK652" s="71"/>
      <c r="EL652" s="71"/>
      <c r="EM652" s="71"/>
      <c r="EN652" s="71"/>
    </row>
    <row r="653" spans="13:144" s="67" customFormat="1" ht="14.25" customHeight="1" x14ac:dyDescent="0.2">
      <c r="M653" s="66"/>
      <c r="N653" s="66"/>
      <c r="AD653" s="68"/>
      <c r="AE653" s="68"/>
      <c r="AF653" s="66"/>
      <c r="AG653" s="66"/>
      <c r="AO653" s="171"/>
      <c r="AP653" s="171"/>
      <c r="AQ653" s="171"/>
      <c r="AR653" s="69"/>
      <c r="AS653" s="70"/>
      <c r="AT653" s="70"/>
      <c r="AU653" s="70"/>
      <c r="AV653" s="70"/>
      <c r="AW653" s="70"/>
      <c r="AX653" s="70"/>
      <c r="AY653" s="70"/>
      <c r="AZ653" s="70"/>
      <c r="BA653" s="70"/>
      <c r="BG653" s="7"/>
      <c r="BH653" s="1"/>
      <c r="BI653" s="1"/>
      <c r="BJ653" s="7"/>
      <c r="BK653" s="7"/>
      <c r="CB653" s="66"/>
      <c r="CC653" s="71"/>
      <c r="CD653" s="71"/>
      <c r="CE653" s="71"/>
      <c r="CF653" s="71"/>
      <c r="CG653" s="71"/>
      <c r="CH653" s="71"/>
      <c r="CI653" s="71"/>
      <c r="CJ653" s="71"/>
      <c r="CK653" s="71"/>
      <c r="CL653" s="71"/>
      <c r="CM653" s="71"/>
      <c r="CN653" s="71"/>
      <c r="CO653" s="71"/>
      <c r="CP653" s="71"/>
      <c r="CQ653" s="71"/>
      <c r="CR653" s="71"/>
      <c r="CS653" s="71"/>
      <c r="CT653" s="71"/>
      <c r="CU653" s="71"/>
      <c r="CV653" s="71"/>
      <c r="CW653" s="71"/>
      <c r="CX653" s="71"/>
      <c r="CY653" s="71"/>
      <c r="CZ653" s="71"/>
      <c r="DA653" s="71"/>
      <c r="DB653" s="71"/>
      <c r="DC653" s="71"/>
      <c r="DD653" s="71"/>
      <c r="DE653" s="71"/>
      <c r="DF653" s="71"/>
      <c r="DG653" s="71"/>
      <c r="DH653" s="71"/>
      <c r="DI653" s="71"/>
      <c r="DJ653" s="71"/>
      <c r="DK653" s="71"/>
      <c r="DL653" s="71"/>
      <c r="DM653" s="71"/>
      <c r="DN653" s="71"/>
      <c r="DO653" s="71"/>
      <c r="DP653" s="71"/>
      <c r="DQ653" s="71"/>
      <c r="DR653" s="71"/>
      <c r="DS653" s="71"/>
      <c r="DT653" s="71"/>
      <c r="DU653" s="71"/>
      <c r="DV653" s="71"/>
      <c r="DW653" s="71"/>
      <c r="DX653" s="71"/>
      <c r="DY653" s="71"/>
      <c r="DZ653" s="71"/>
      <c r="EA653" s="71"/>
      <c r="EB653" s="71"/>
      <c r="EC653" s="71"/>
      <c r="ED653" s="71"/>
      <c r="EE653" s="71"/>
      <c r="EF653" s="71"/>
      <c r="EG653" s="71"/>
      <c r="EH653" s="71"/>
      <c r="EI653" s="71"/>
      <c r="EJ653" s="71"/>
      <c r="EK653" s="71"/>
      <c r="EL653" s="71"/>
      <c r="EM653" s="71"/>
      <c r="EN653" s="71"/>
    </row>
    <row r="654" spans="13:144" s="67" customFormat="1" ht="14.25" customHeight="1" x14ac:dyDescent="0.2">
      <c r="M654" s="66"/>
      <c r="N654" s="66"/>
      <c r="AD654" s="68"/>
      <c r="AE654" s="68"/>
      <c r="AF654" s="66"/>
      <c r="AG654" s="66"/>
      <c r="AO654" s="171"/>
      <c r="AP654" s="171"/>
      <c r="AQ654" s="171"/>
      <c r="AR654" s="69"/>
      <c r="AS654" s="70"/>
      <c r="AT654" s="70"/>
      <c r="AU654" s="70"/>
      <c r="AV654" s="70"/>
      <c r="AW654" s="70"/>
      <c r="AX654" s="70"/>
      <c r="AY654" s="70"/>
      <c r="AZ654" s="70"/>
      <c r="BA654" s="70"/>
      <c r="BG654" s="7"/>
      <c r="BH654" s="1"/>
      <c r="BI654" s="1"/>
      <c r="BJ654" s="7"/>
      <c r="BK654" s="7"/>
      <c r="CB654" s="66"/>
      <c r="CC654" s="71"/>
      <c r="CD654" s="71"/>
      <c r="CE654" s="71"/>
      <c r="CF654" s="71"/>
      <c r="CG654" s="71"/>
      <c r="CH654" s="71"/>
      <c r="CI654" s="71"/>
      <c r="CJ654" s="71"/>
      <c r="CK654" s="71"/>
      <c r="CL654" s="71"/>
      <c r="CM654" s="71"/>
      <c r="CN654" s="71"/>
      <c r="CO654" s="71"/>
      <c r="CP654" s="71"/>
      <c r="CQ654" s="71"/>
      <c r="CR654" s="71"/>
      <c r="CS654" s="71"/>
      <c r="CT654" s="71"/>
      <c r="CU654" s="71"/>
      <c r="CV654" s="71"/>
      <c r="CW654" s="71"/>
      <c r="CX654" s="71"/>
      <c r="CY654" s="71"/>
      <c r="CZ654" s="71"/>
      <c r="DA654" s="71"/>
      <c r="DB654" s="71"/>
      <c r="DC654" s="71"/>
      <c r="DD654" s="71"/>
      <c r="DE654" s="71"/>
      <c r="DF654" s="71"/>
      <c r="DG654" s="71"/>
      <c r="DH654" s="71"/>
      <c r="DI654" s="71"/>
      <c r="DJ654" s="71"/>
      <c r="DK654" s="71"/>
      <c r="DL654" s="71"/>
      <c r="DM654" s="71"/>
      <c r="DN654" s="71"/>
      <c r="DO654" s="71"/>
      <c r="DP654" s="71"/>
      <c r="DQ654" s="71"/>
      <c r="DR654" s="71"/>
      <c r="DS654" s="71"/>
      <c r="DT654" s="71"/>
      <c r="DU654" s="71"/>
      <c r="DV654" s="71"/>
      <c r="DW654" s="71"/>
      <c r="DX654" s="71"/>
      <c r="DY654" s="71"/>
      <c r="DZ654" s="71"/>
      <c r="EA654" s="71"/>
      <c r="EB654" s="71"/>
      <c r="EC654" s="71"/>
      <c r="ED654" s="71"/>
      <c r="EE654" s="71"/>
      <c r="EF654" s="71"/>
      <c r="EG654" s="71"/>
      <c r="EH654" s="71"/>
      <c r="EI654" s="71"/>
      <c r="EJ654" s="71"/>
      <c r="EK654" s="71"/>
      <c r="EL654" s="71"/>
      <c r="EM654" s="71"/>
      <c r="EN654" s="71"/>
    </row>
    <row r="655" spans="13:144" s="67" customFormat="1" ht="14.25" customHeight="1" x14ac:dyDescent="0.2">
      <c r="M655" s="66"/>
      <c r="N655" s="66"/>
      <c r="AD655" s="68"/>
      <c r="AE655" s="68"/>
      <c r="AF655" s="66"/>
      <c r="AG655" s="66"/>
      <c r="AO655" s="171"/>
      <c r="AP655" s="171"/>
      <c r="AQ655" s="171"/>
      <c r="AR655" s="69"/>
      <c r="AS655" s="70"/>
      <c r="AT655" s="70"/>
      <c r="AU655" s="70"/>
      <c r="AV655" s="70"/>
      <c r="AW655" s="70"/>
      <c r="AX655" s="70"/>
      <c r="AY655" s="70"/>
      <c r="AZ655" s="70"/>
      <c r="BA655" s="70"/>
      <c r="BG655" s="7"/>
      <c r="BH655" s="1"/>
      <c r="BI655" s="1"/>
      <c r="BJ655" s="7"/>
      <c r="BK655" s="7"/>
      <c r="CB655" s="66"/>
      <c r="CC655" s="71"/>
      <c r="CD655" s="71"/>
      <c r="CE655" s="71"/>
      <c r="CF655" s="71"/>
      <c r="CG655" s="71"/>
      <c r="CH655" s="71"/>
      <c r="CI655" s="71"/>
      <c r="CJ655" s="71"/>
      <c r="CK655" s="71"/>
      <c r="CL655" s="71"/>
      <c r="CM655" s="71"/>
      <c r="CN655" s="71"/>
      <c r="CO655" s="71"/>
      <c r="CP655" s="71"/>
      <c r="CQ655" s="71"/>
      <c r="CR655" s="71"/>
      <c r="CS655" s="71"/>
      <c r="CT655" s="71"/>
      <c r="CU655" s="71"/>
      <c r="CV655" s="71"/>
      <c r="CW655" s="71"/>
      <c r="CX655" s="71"/>
      <c r="CY655" s="71"/>
      <c r="CZ655" s="71"/>
      <c r="DA655" s="71"/>
      <c r="DB655" s="71"/>
      <c r="DC655" s="71"/>
      <c r="DD655" s="71"/>
      <c r="DE655" s="71"/>
      <c r="DF655" s="71"/>
      <c r="DG655" s="71"/>
      <c r="DH655" s="71"/>
      <c r="DI655" s="71"/>
      <c r="DJ655" s="71"/>
      <c r="DK655" s="71"/>
      <c r="DL655" s="71"/>
      <c r="DM655" s="71"/>
      <c r="DN655" s="71"/>
      <c r="DO655" s="71"/>
      <c r="DP655" s="71"/>
      <c r="DQ655" s="71"/>
      <c r="DR655" s="71"/>
      <c r="DS655" s="71"/>
      <c r="DT655" s="71"/>
      <c r="DU655" s="71"/>
      <c r="DV655" s="71"/>
      <c r="DW655" s="71"/>
      <c r="DX655" s="71"/>
      <c r="DY655" s="71"/>
      <c r="DZ655" s="71"/>
      <c r="EA655" s="71"/>
      <c r="EB655" s="71"/>
      <c r="EC655" s="71"/>
      <c r="ED655" s="71"/>
      <c r="EE655" s="71"/>
      <c r="EF655" s="71"/>
      <c r="EG655" s="71"/>
      <c r="EH655" s="71"/>
      <c r="EI655" s="71"/>
      <c r="EJ655" s="71"/>
      <c r="EK655" s="71"/>
      <c r="EL655" s="71"/>
      <c r="EM655" s="71"/>
      <c r="EN655" s="71"/>
    </row>
    <row r="656" spans="13:144" s="67" customFormat="1" ht="14.25" customHeight="1" x14ac:dyDescent="0.2">
      <c r="M656" s="66"/>
      <c r="N656" s="66"/>
      <c r="AD656" s="68"/>
      <c r="AE656" s="68"/>
      <c r="AF656" s="66"/>
      <c r="AG656" s="66"/>
      <c r="AO656" s="171"/>
      <c r="AP656" s="171"/>
      <c r="AQ656" s="171"/>
      <c r="AR656" s="69"/>
      <c r="AS656" s="70"/>
      <c r="AT656" s="70"/>
      <c r="AU656" s="70"/>
      <c r="AV656" s="70"/>
      <c r="AW656" s="70"/>
      <c r="AX656" s="70"/>
      <c r="AY656" s="70"/>
      <c r="AZ656" s="70"/>
      <c r="BA656" s="70"/>
      <c r="BG656" s="7"/>
      <c r="BH656" s="1"/>
      <c r="BI656" s="1"/>
      <c r="BJ656" s="7"/>
      <c r="BK656" s="7"/>
      <c r="CB656" s="66"/>
      <c r="CC656" s="71"/>
      <c r="CD656" s="71"/>
      <c r="CE656" s="71"/>
      <c r="CF656" s="71"/>
      <c r="CG656" s="71"/>
      <c r="CH656" s="71"/>
      <c r="CI656" s="71"/>
      <c r="CJ656" s="71"/>
      <c r="CK656" s="71"/>
      <c r="CL656" s="71"/>
      <c r="CM656" s="71"/>
      <c r="CN656" s="71"/>
      <c r="CO656" s="71"/>
      <c r="CP656" s="71"/>
      <c r="CQ656" s="71"/>
      <c r="CR656" s="71"/>
      <c r="CS656" s="71"/>
      <c r="CT656" s="71"/>
      <c r="CU656" s="71"/>
      <c r="CV656" s="71"/>
      <c r="CW656" s="71"/>
      <c r="CX656" s="71"/>
      <c r="CY656" s="71"/>
      <c r="CZ656" s="71"/>
      <c r="DA656" s="71"/>
      <c r="DB656" s="71"/>
      <c r="DC656" s="71"/>
      <c r="DD656" s="71"/>
      <c r="DE656" s="71"/>
      <c r="DF656" s="71"/>
      <c r="DG656" s="71"/>
      <c r="DH656" s="71"/>
      <c r="DI656" s="71"/>
      <c r="DJ656" s="71"/>
      <c r="DK656" s="71"/>
      <c r="DL656" s="71"/>
      <c r="DM656" s="71"/>
      <c r="DN656" s="71"/>
      <c r="DO656" s="71"/>
      <c r="DP656" s="71"/>
      <c r="DQ656" s="71"/>
      <c r="DR656" s="71"/>
      <c r="DS656" s="71"/>
      <c r="DT656" s="71"/>
      <c r="DU656" s="71"/>
      <c r="DV656" s="71"/>
      <c r="DW656" s="71"/>
      <c r="DX656" s="71"/>
      <c r="DY656" s="71"/>
      <c r="DZ656" s="71"/>
      <c r="EA656" s="71"/>
      <c r="EB656" s="71"/>
      <c r="EC656" s="71"/>
      <c r="ED656" s="71"/>
      <c r="EE656" s="71"/>
      <c r="EF656" s="71"/>
      <c r="EG656" s="71"/>
      <c r="EH656" s="71"/>
      <c r="EI656" s="71"/>
      <c r="EJ656" s="71"/>
      <c r="EK656" s="71"/>
      <c r="EL656" s="71"/>
      <c r="EM656" s="71"/>
      <c r="EN656" s="71"/>
    </row>
    <row r="657" spans="13:144" s="67" customFormat="1" ht="14.25" customHeight="1" x14ac:dyDescent="0.2">
      <c r="M657" s="66"/>
      <c r="N657" s="66"/>
      <c r="AD657" s="68"/>
      <c r="AE657" s="68"/>
      <c r="AF657" s="66"/>
      <c r="AG657" s="66"/>
      <c r="AO657" s="171"/>
      <c r="AP657" s="171"/>
      <c r="AQ657" s="171"/>
      <c r="AR657" s="69"/>
      <c r="AS657" s="70"/>
      <c r="AT657" s="70"/>
      <c r="AU657" s="70"/>
      <c r="AV657" s="70"/>
      <c r="AW657" s="70"/>
      <c r="AX657" s="70"/>
      <c r="AY657" s="70"/>
      <c r="AZ657" s="70"/>
      <c r="BA657" s="70"/>
      <c r="BG657" s="7"/>
      <c r="BH657" s="1"/>
      <c r="BI657" s="1"/>
      <c r="BJ657" s="7"/>
      <c r="BK657" s="7"/>
      <c r="CB657" s="66"/>
      <c r="CC657" s="71"/>
      <c r="CD657" s="71"/>
      <c r="CE657" s="71"/>
      <c r="CF657" s="71"/>
      <c r="CG657" s="71"/>
      <c r="CH657" s="71"/>
      <c r="CI657" s="71"/>
      <c r="CJ657" s="71"/>
      <c r="CK657" s="71"/>
      <c r="CL657" s="71"/>
      <c r="CM657" s="71"/>
      <c r="CN657" s="71"/>
      <c r="CO657" s="71"/>
      <c r="CP657" s="71"/>
      <c r="CQ657" s="71"/>
      <c r="CR657" s="71"/>
      <c r="CS657" s="71"/>
      <c r="CT657" s="71"/>
      <c r="CU657" s="71"/>
      <c r="CV657" s="71"/>
      <c r="CW657" s="71"/>
      <c r="CX657" s="71"/>
      <c r="CY657" s="71"/>
      <c r="CZ657" s="71"/>
      <c r="DA657" s="71"/>
      <c r="DB657" s="71"/>
      <c r="DC657" s="71"/>
      <c r="DD657" s="71"/>
      <c r="DE657" s="71"/>
      <c r="DF657" s="71"/>
      <c r="DG657" s="71"/>
      <c r="DH657" s="71"/>
      <c r="DI657" s="71"/>
      <c r="DJ657" s="71"/>
      <c r="DK657" s="71"/>
      <c r="DL657" s="71"/>
      <c r="DM657" s="71"/>
      <c r="DN657" s="71"/>
      <c r="DO657" s="71"/>
      <c r="DP657" s="71"/>
      <c r="DQ657" s="71"/>
      <c r="DR657" s="71"/>
      <c r="DS657" s="71"/>
      <c r="DT657" s="71"/>
      <c r="DU657" s="71"/>
      <c r="DV657" s="71"/>
      <c r="DW657" s="71"/>
      <c r="DX657" s="71"/>
      <c r="DY657" s="71"/>
      <c r="DZ657" s="71"/>
      <c r="EA657" s="71"/>
      <c r="EB657" s="71"/>
      <c r="EC657" s="71"/>
      <c r="ED657" s="71"/>
      <c r="EE657" s="71"/>
      <c r="EF657" s="71"/>
      <c r="EG657" s="71"/>
      <c r="EH657" s="71"/>
      <c r="EI657" s="71"/>
      <c r="EJ657" s="71"/>
      <c r="EK657" s="71"/>
      <c r="EL657" s="71"/>
      <c r="EM657" s="71"/>
      <c r="EN657" s="71"/>
    </row>
    <row r="658" spans="13:144" s="67" customFormat="1" ht="14.25" customHeight="1" x14ac:dyDescent="0.2">
      <c r="M658" s="66"/>
      <c r="N658" s="66"/>
      <c r="AD658" s="68"/>
      <c r="AE658" s="68"/>
      <c r="AF658" s="66"/>
      <c r="AG658" s="66"/>
      <c r="AO658" s="171"/>
      <c r="AP658" s="171"/>
      <c r="AQ658" s="171"/>
      <c r="AR658" s="69"/>
      <c r="AS658" s="70"/>
      <c r="AT658" s="70"/>
      <c r="AU658" s="70"/>
      <c r="AV658" s="70"/>
      <c r="AW658" s="70"/>
      <c r="AX658" s="70"/>
      <c r="AY658" s="70"/>
      <c r="AZ658" s="70"/>
      <c r="BA658" s="70"/>
      <c r="BG658" s="7"/>
      <c r="BH658" s="1"/>
      <c r="BI658" s="1"/>
      <c r="BJ658" s="7"/>
      <c r="BK658" s="7"/>
      <c r="CB658" s="66"/>
      <c r="CC658" s="71"/>
      <c r="CD658" s="71"/>
      <c r="CE658" s="71"/>
      <c r="CF658" s="71"/>
      <c r="CG658" s="71"/>
      <c r="CH658" s="71"/>
      <c r="CI658" s="71"/>
      <c r="CJ658" s="71"/>
      <c r="CK658" s="71"/>
      <c r="CL658" s="71"/>
      <c r="CM658" s="71"/>
      <c r="CN658" s="71"/>
      <c r="CO658" s="71"/>
      <c r="CP658" s="71"/>
      <c r="CQ658" s="71"/>
      <c r="CR658" s="71"/>
      <c r="CS658" s="71"/>
      <c r="CT658" s="71"/>
      <c r="CU658" s="71"/>
      <c r="CV658" s="71"/>
      <c r="CW658" s="71"/>
      <c r="CX658" s="71"/>
      <c r="CY658" s="71"/>
      <c r="CZ658" s="71"/>
      <c r="DA658" s="71"/>
      <c r="DB658" s="71"/>
      <c r="DC658" s="71"/>
      <c r="DD658" s="71"/>
      <c r="DE658" s="71"/>
      <c r="DF658" s="71"/>
      <c r="DG658" s="71"/>
      <c r="DH658" s="71"/>
      <c r="DI658" s="71"/>
      <c r="DJ658" s="71"/>
      <c r="DK658" s="71"/>
      <c r="DL658" s="71"/>
      <c r="DM658" s="71"/>
      <c r="DN658" s="71"/>
      <c r="DO658" s="71"/>
      <c r="DP658" s="71"/>
      <c r="DQ658" s="71"/>
      <c r="DR658" s="71"/>
      <c r="DS658" s="71"/>
      <c r="DT658" s="71"/>
      <c r="DU658" s="71"/>
      <c r="DV658" s="71"/>
      <c r="DW658" s="71"/>
      <c r="DX658" s="71"/>
      <c r="DY658" s="71"/>
      <c r="DZ658" s="71"/>
      <c r="EA658" s="71"/>
      <c r="EB658" s="71"/>
      <c r="EC658" s="71"/>
      <c r="ED658" s="71"/>
      <c r="EE658" s="71"/>
      <c r="EF658" s="71"/>
      <c r="EG658" s="71"/>
      <c r="EH658" s="71"/>
      <c r="EI658" s="71"/>
      <c r="EJ658" s="71"/>
      <c r="EK658" s="71"/>
      <c r="EL658" s="71"/>
      <c r="EM658" s="71"/>
      <c r="EN658" s="71"/>
    </row>
    <row r="659" spans="13:144" s="67" customFormat="1" ht="14.25" customHeight="1" x14ac:dyDescent="0.2">
      <c r="M659" s="66"/>
      <c r="N659" s="66"/>
      <c r="AD659" s="68"/>
      <c r="AE659" s="68"/>
      <c r="AF659" s="66"/>
      <c r="AG659" s="66"/>
      <c r="AO659" s="171"/>
      <c r="AP659" s="171"/>
      <c r="AQ659" s="171"/>
      <c r="AR659" s="69"/>
      <c r="AS659" s="70"/>
      <c r="AT659" s="70"/>
      <c r="AU659" s="70"/>
      <c r="AV659" s="70"/>
      <c r="AW659" s="70"/>
      <c r="AX659" s="70"/>
      <c r="AY659" s="70"/>
      <c r="AZ659" s="70"/>
      <c r="BA659" s="70"/>
      <c r="BG659" s="7"/>
      <c r="BH659" s="1"/>
      <c r="BI659" s="1"/>
      <c r="BJ659" s="7"/>
      <c r="BK659" s="7"/>
      <c r="CB659" s="66"/>
      <c r="CC659" s="71"/>
      <c r="CD659" s="71"/>
      <c r="CE659" s="71"/>
      <c r="CF659" s="71"/>
      <c r="CG659" s="71"/>
      <c r="CH659" s="71"/>
      <c r="CI659" s="71"/>
      <c r="CJ659" s="71"/>
      <c r="CK659" s="71"/>
      <c r="CL659" s="71"/>
      <c r="CM659" s="71"/>
      <c r="CN659" s="71"/>
      <c r="CO659" s="71"/>
      <c r="CP659" s="71"/>
      <c r="CQ659" s="71"/>
      <c r="CR659" s="71"/>
      <c r="CS659" s="71"/>
      <c r="CT659" s="71"/>
      <c r="CU659" s="71"/>
      <c r="CV659" s="71"/>
      <c r="CW659" s="71"/>
      <c r="CX659" s="71"/>
      <c r="CY659" s="71"/>
      <c r="CZ659" s="71"/>
      <c r="DA659" s="71"/>
      <c r="DB659" s="71"/>
      <c r="DC659" s="71"/>
      <c r="DD659" s="71"/>
      <c r="DE659" s="71"/>
      <c r="DF659" s="71"/>
      <c r="DG659" s="71"/>
      <c r="DH659" s="71"/>
      <c r="DI659" s="71"/>
      <c r="DJ659" s="71"/>
      <c r="DK659" s="71"/>
      <c r="DL659" s="71"/>
      <c r="DM659" s="71"/>
      <c r="DN659" s="71"/>
      <c r="DO659" s="71"/>
      <c r="DP659" s="71"/>
      <c r="DQ659" s="71"/>
      <c r="DR659" s="71"/>
      <c r="DS659" s="71"/>
      <c r="DT659" s="71"/>
      <c r="DU659" s="71"/>
      <c r="DV659" s="71"/>
      <c r="DW659" s="71"/>
      <c r="DX659" s="71"/>
      <c r="DY659" s="71"/>
      <c r="DZ659" s="71"/>
      <c r="EA659" s="71"/>
      <c r="EB659" s="71"/>
      <c r="EC659" s="71"/>
      <c r="ED659" s="71"/>
      <c r="EE659" s="71"/>
      <c r="EF659" s="71"/>
      <c r="EG659" s="71"/>
      <c r="EH659" s="71"/>
      <c r="EI659" s="71"/>
      <c r="EJ659" s="71"/>
      <c r="EK659" s="71"/>
      <c r="EL659" s="71"/>
      <c r="EM659" s="71"/>
      <c r="EN659" s="71"/>
    </row>
    <row r="660" spans="13:144" s="67" customFormat="1" ht="14.25" customHeight="1" x14ac:dyDescent="0.2">
      <c r="M660" s="66"/>
      <c r="N660" s="66"/>
      <c r="AD660" s="68"/>
      <c r="AE660" s="68"/>
      <c r="AF660" s="66"/>
      <c r="AG660" s="66"/>
      <c r="AO660" s="171"/>
      <c r="AP660" s="171"/>
      <c r="AQ660" s="171"/>
      <c r="AR660" s="69"/>
      <c r="AS660" s="70"/>
      <c r="AT660" s="70"/>
      <c r="AU660" s="70"/>
      <c r="AV660" s="70"/>
      <c r="AW660" s="70"/>
      <c r="AX660" s="70"/>
      <c r="AY660" s="70"/>
      <c r="AZ660" s="70"/>
      <c r="BA660" s="70"/>
      <c r="BG660" s="7"/>
      <c r="BH660" s="1"/>
      <c r="BI660" s="1"/>
      <c r="BJ660" s="7"/>
      <c r="BK660" s="7"/>
      <c r="CB660" s="66"/>
      <c r="CC660" s="71"/>
      <c r="CD660" s="71"/>
      <c r="CE660" s="71"/>
      <c r="CF660" s="71"/>
      <c r="CG660" s="71"/>
      <c r="CH660" s="71"/>
      <c r="CI660" s="71"/>
      <c r="CJ660" s="71"/>
      <c r="CK660" s="71"/>
      <c r="CL660" s="71"/>
      <c r="CM660" s="71"/>
      <c r="CN660" s="71"/>
      <c r="CO660" s="71"/>
      <c r="CP660" s="71"/>
      <c r="CQ660" s="71"/>
      <c r="CR660" s="71"/>
      <c r="CS660" s="71"/>
      <c r="CT660" s="71"/>
      <c r="CU660" s="71"/>
      <c r="CV660" s="71"/>
      <c r="CW660" s="71"/>
      <c r="CX660" s="71"/>
      <c r="CY660" s="71"/>
      <c r="CZ660" s="71"/>
      <c r="DA660" s="71"/>
      <c r="DB660" s="71"/>
      <c r="DC660" s="71"/>
      <c r="DD660" s="71"/>
      <c r="DE660" s="71"/>
      <c r="DF660" s="71"/>
      <c r="DG660" s="71"/>
      <c r="DH660" s="71"/>
      <c r="DI660" s="71"/>
      <c r="DJ660" s="71"/>
      <c r="DK660" s="71"/>
      <c r="DL660" s="71"/>
      <c r="DM660" s="71"/>
      <c r="DN660" s="71"/>
      <c r="DO660" s="71"/>
      <c r="DP660" s="71"/>
      <c r="DQ660" s="71"/>
      <c r="DR660" s="71"/>
      <c r="DS660" s="71"/>
      <c r="DT660" s="71"/>
      <c r="DU660" s="71"/>
      <c r="DV660" s="71"/>
      <c r="DW660" s="71"/>
      <c r="DX660" s="71"/>
      <c r="DY660" s="71"/>
      <c r="DZ660" s="71"/>
      <c r="EA660" s="71"/>
      <c r="EB660" s="71"/>
      <c r="EC660" s="71"/>
      <c r="ED660" s="71"/>
      <c r="EE660" s="71"/>
      <c r="EF660" s="71"/>
      <c r="EG660" s="71"/>
      <c r="EH660" s="71"/>
      <c r="EI660" s="71"/>
      <c r="EJ660" s="71"/>
      <c r="EK660" s="71"/>
      <c r="EL660" s="71"/>
      <c r="EM660" s="71"/>
      <c r="EN660" s="71"/>
    </row>
    <row r="661" spans="13:144" s="67" customFormat="1" ht="14.25" customHeight="1" x14ac:dyDescent="0.2">
      <c r="M661" s="66"/>
      <c r="N661" s="66"/>
      <c r="AD661" s="68"/>
      <c r="AE661" s="68"/>
      <c r="AF661" s="66"/>
      <c r="AG661" s="66"/>
      <c r="AO661" s="171"/>
      <c r="AP661" s="171"/>
      <c r="AQ661" s="171"/>
      <c r="AR661" s="69"/>
      <c r="AS661" s="70"/>
      <c r="AT661" s="70"/>
      <c r="AU661" s="70"/>
      <c r="AV661" s="70"/>
      <c r="AW661" s="70"/>
      <c r="AX661" s="70"/>
      <c r="AY661" s="70"/>
      <c r="AZ661" s="70"/>
      <c r="BA661" s="70"/>
      <c r="BG661" s="7"/>
      <c r="BH661" s="1"/>
      <c r="BI661" s="1"/>
      <c r="BJ661" s="7"/>
      <c r="BK661" s="7"/>
      <c r="CB661" s="66"/>
      <c r="CC661" s="71"/>
      <c r="CD661" s="71"/>
      <c r="CE661" s="71"/>
      <c r="CF661" s="71"/>
      <c r="CG661" s="71"/>
      <c r="CH661" s="71"/>
      <c r="CI661" s="71"/>
      <c r="CJ661" s="71"/>
      <c r="CK661" s="71"/>
      <c r="CL661" s="71"/>
      <c r="CM661" s="71"/>
      <c r="CN661" s="71"/>
      <c r="CO661" s="71"/>
      <c r="CP661" s="71"/>
      <c r="CQ661" s="71"/>
      <c r="CR661" s="71"/>
      <c r="CS661" s="71"/>
      <c r="CT661" s="71"/>
      <c r="CU661" s="71"/>
      <c r="CV661" s="71"/>
      <c r="CW661" s="71"/>
      <c r="CX661" s="71"/>
      <c r="CY661" s="71"/>
      <c r="CZ661" s="71"/>
      <c r="DA661" s="71"/>
      <c r="DB661" s="71"/>
      <c r="DC661" s="71"/>
      <c r="DD661" s="71"/>
      <c r="DE661" s="71"/>
      <c r="DF661" s="71"/>
      <c r="DG661" s="71"/>
      <c r="DH661" s="71"/>
      <c r="DI661" s="71"/>
      <c r="DJ661" s="71"/>
      <c r="DK661" s="71"/>
      <c r="DL661" s="71"/>
      <c r="DM661" s="71"/>
      <c r="DN661" s="71"/>
      <c r="DO661" s="71"/>
      <c r="DP661" s="71"/>
      <c r="DQ661" s="71"/>
      <c r="DR661" s="71"/>
      <c r="DS661" s="71"/>
      <c r="DT661" s="71"/>
      <c r="DU661" s="71"/>
      <c r="DV661" s="71"/>
      <c r="DW661" s="71"/>
      <c r="DX661" s="71"/>
      <c r="DY661" s="71"/>
      <c r="DZ661" s="71"/>
      <c r="EA661" s="71"/>
      <c r="EB661" s="71"/>
      <c r="EC661" s="71"/>
      <c r="ED661" s="71"/>
      <c r="EE661" s="71"/>
      <c r="EF661" s="71"/>
      <c r="EG661" s="71"/>
      <c r="EH661" s="71"/>
      <c r="EI661" s="71"/>
      <c r="EJ661" s="71"/>
      <c r="EK661" s="71"/>
      <c r="EL661" s="71"/>
      <c r="EM661" s="71"/>
      <c r="EN661" s="71"/>
    </row>
    <row r="662" spans="13:144" s="67" customFormat="1" ht="14.25" customHeight="1" x14ac:dyDescent="0.2">
      <c r="M662" s="66"/>
      <c r="N662" s="66"/>
      <c r="AD662" s="68"/>
      <c r="AE662" s="68"/>
      <c r="AF662" s="66"/>
      <c r="AG662" s="66"/>
      <c r="AO662" s="171"/>
      <c r="AP662" s="171"/>
      <c r="AQ662" s="171"/>
      <c r="AR662" s="69"/>
      <c r="AS662" s="70"/>
      <c r="AT662" s="70"/>
      <c r="AU662" s="70"/>
      <c r="AV662" s="70"/>
      <c r="AW662" s="70"/>
      <c r="AX662" s="70"/>
      <c r="AY662" s="70"/>
      <c r="AZ662" s="70"/>
      <c r="BA662" s="70"/>
      <c r="BG662" s="7"/>
      <c r="BH662" s="1"/>
      <c r="BI662" s="1"/>
      <c r="BJ662" s="7"/>
      <c r="BK662" s="7"/>
      <c r="CB662" s="66"/>
      <c r="CC662" s="71"/>
      <c r="CD662" s="71"/>
      <c r="CE662" s="71"/>
      <c r="CF662" s="71"/>
      <c r="CG662" s="71"/>
      <c r="CH662" s="71"/>
      <c r="CI662" s="71"/>
      <c r="CJ662" s="71"/>
      <c r="CK662" s="71"/>
      <c r="CL662" s="71"/>
      <c r="CM662" s="71"/>
      <c r="CN662" s="71"/>
      <c r="CO662" s="71"/>
      <c r="CP662" s="71"/>
      <c r="CQ662" s="71"/>
      <c r="CR662" s="71"/>
      <c r="CS662" s="71"/>
      <c r="CT662" s="71"/>
      <c r="CU662" s="71"/>
      <c r="CV662" s="71"/>
      <c r="CW662" s="71"/>
      <c r="CX662" s="71"/>
      <c r="CY662" s="71"/>
      <c r="CZ662" s="71"/>
      <c r="DA662" s="71"/>
      <c r="DB662" s="71"/>
      <c r="DC662" s="71"/>
      <c r="DD662" s="71"/>
      <c r="DE662" s="71"/>
      <c r="DF662" s="71"/>
      <c r="DG662" s="71"/>
      <c r="DH662" s="71"/>
      <c r="DI662" s="71"/>
      <c r="DJ662" s="71"/>
      <c r="DK662" s="71"/>
      <c r="DL662" s="71"/>
      <c r="DM662" s="71"/>
      <c r="DN662" s="71"/>
      <c r="DO662" s="71"/>
      <c r="DP662" s="71"/>
      <c r="DQ662" s="71"/>
      <c r="DR662" s="71"/>
      <c r="DS662" s="71"/>
      <c r="DT662" s="71"/>
      <c r="DU662" s="71"/>
      <c r="DV662" s="71"/>
      <c r="DW662" s="71"/>
      <c r="DX662" s="71"/>
      <c r="DY662" s="71"/>
      <c r="DZ662" s="71"/>
      <c r="EA662" s="71"/>
      <c r="EB662" s="71"/>
      <c r="EC662" s="71"/>
      <c r="ED662" s="71"/>
      <c r="EE662" s="71"/>
      <c r="EF662" s="71"/>
      <c r="EG662" s="71"/>
      <c r="EH662" s="71"/>
      <c r="EI662" s="71"/>
      <c r="EJ662" s="71"/>
      <c r="EK662" s="71"/>
      <c r="EL662" s="71"/>
      <c r="EM662" s="71"/>
      <c r="EN662" s="71"/>
    </row>
    <row r="663" spans="13:144" s="67" customFormat="1" ht="14.25" customHeight="1" x14ac:dyDescent="0.2">
      <c r="M663" s="66"/>
      <c r="N663" s="66"/>
      <c r="AD663" s="68"/>
      <c r="AE663" s="68"/>
      <c r="AF663" s="66"/>
      <c r="AG663" s="66"/>
      <c r="AO663" s="171"/>
      <c r="AP663" s="171"/>
      <c r="AQ663" s="171"/>
      <c r="AR663" s="69"/>
      <c r="AS663" s="70"/>
      <c r="AT663" s="70"/>
      <c r="AU663" s="70"/>
      <c r="AV663" s="70"/>
      <c r="AW663" s="70"/>
      <c r="AX663" s="70"/>
      <c r="AY663" s="70"/>
      <c r="AZ663" s="70"/>
      <c r="BA663" s="70"/>
      <c r="BG663" s="7"/>
      <c r="BH663" s="1"/>
      <c r="BI663" s="1"/>
      <c r="BJ663" s="7"/>
      <c r="BK663" s="7"/>
      <c r="CB663" s="66"/>
      <c r="CC663" s="71"/>
      <c r="CD663" s="71"/>
      <c r="CE663" s="71"/>
      <c r="CF663" s="71"/>
      <c r="CG663" s="71"/>
      <c r="CH663" s="71"/>
      <c r="CI663" s="71"/>
      <c r="CJ663" s="71"/>
      <c r="CK663" s="71"/>
      <c r="CL663" s="71"/>
      <c r="CM663" s="71"/>
      <c r="CN663" s="71"/>
      <c r="CO663" s="71"/>
      <c r="CP663" s="71"/>
      <c r="CQ663" s="71"/>
      <c r="CR663" s="71"/>
      <c r="CS663" s="71"/>
      <c r="CT663" s="71"/>
      <c r="CU663" s="71"/>
      <c r="CV663" s="71"/>
      <c r="CW663" s="71"/>
      <c r="CX663" s="71"/>
      <c r="CY663" s="71"/>
      <c r="CZ663" s="71"/>
      <c r="DA663" s="71"/>
      <c r="DB663" s="71"/>
      <c r="DC663" s="71"/>
      <c r="DD663" s="71"/>
      <c r="DE663" s="71"/>
      <c r="DF663" s="71"/>
      <c r="DG663" s="71"/>
      <c r="DH663" s="71"/>
      <c r="DI663" s="71"/>
      <c r="DJ663" s="71"/>
      <c r="DK663" s="71"/>
      <c r="DL663" s="71"/>
      <c r="DM663" s="71"/>
      <c r="DN663" s="71"/>
      <c r="DO663" s="71"/>
      <c r="DP663" s="71"/>
      <c r="DQ663" s="71"/>
      <c r="DR663" s="71"/>
      <c r="DS663" s="71"/>
      <c r="DT663" s="71"/>
      <c r="DU663" s="71"/>
      <c r="DV663" s="71"/>
      <c r="DW663" s="71"/>
      <c r="DX663" s="71"/>
      <c r="DY663" s="71"/>
      <c r="DZ663" s="71"/>
      <c r="EA663" s="71"/>
      <c r="EB663" s="71"/>
      <c r="EC663" s="71"/>
      <c r="ED663" s="71"/>
      <c r="EE663" s="71"/>
      <c r="EF663" s="71"/>
      <c r="EG663" s="71"/>
      <c r="EH663" s="71"/>
      <c r="EI663" s="71"/>
      <c r="EJ663" s="71"/>
      <c r="EK663" s="71"/>
      <c r="EL663" s="71"/>
      <c r="EM663" s="71"/>
      <c r="EN663" s="71"/>
    </row>
    <row r="664" spans="13:144" s="67" customFormat="1" ht="14.25" customHeight="1" x14ac:dyDescent="0.2">
      <c r="M664" s="66"/>
      <c r="N664" s="66"/>
      <c r="AD664" s="68"/>
      <c r="AE664" s="68"/>
      <c r="AF664" s="66"/>
      <c r="AG664" s="66"/>
      <c r="AO664" s="171"/>
      <c r="AP664" s="171"/>
      <c r="AQ664" s="171"/>
      <c r="AR664" s="69"/>
      <c r="AS664" s="70"/>
      <c r="AT664" s="70"/>
      <c r="AU664" s="70"/>
      <c r="AV664" s="70"/>
      <c r="AW664" s="70"/>
      <c r="AX664" s="70"/>
      <c r="AY664" s="70"/>
      <c r="AZ664" s="70"/>
      <c r="BA664" s="70"/>
      <c r="BG664" s="7"/>
      <c r="BH664" s="1"/>
      <c r="BI664" s="1"/>
      <c r="BJ664" s="7"/>
      <c r="BK664" s="7"/>
      <c r="CB664" s="66"/>
      <c r="CC664" s="71"/>
      <c r="CD664" s="71"/>
      <c r="CE664" s="71"/>
      <c r="CF664" s="71"/>
      <c r="CG664" s="71"/>
      <c r="CH664" s="71"/>
      <c r="CI664" s="71"/>
      <c r="CJ664" s="71"/>
      <c r="CK664" s="71"/>
      <c r="CL664" s="71"/>
      <c r="CM664" s="71"/>
      <c r="CN664" s="71"/>
      <c r="CO664" s="71"/>
      <c r="CP664" s="71"/>
      <c r="CQ664" s="71"/>
      <c r="CR664" s="71"/>
      <c r="CS664" s="71"/>
      <c r="CT664" s="71"/>
      <c r="CU664" s="71"/>
      <c r="CV664" s="71"/>
      <c r="CW664" s="71"/>
      <c r="CX664" s="71"/>
      <c r="CY664" s="71"/>
      <c r="CZ664" s="71"/>
      <c r="DA664" s="71"/>
      <c r="DB664" s="71"/>
      <c r="DC664" s="71"/>
      <c r="DD664" s="71"/>
      <c r="DE664" s="71"/>
      <c r="DF664" s="71"/>
      <c r="DG664" s="71"/>
      <c r="DH664" s="71"/>
      <c r="DI664" s="71"/>
      <c r="DJ664" s="71"/>
      <c r="DK664" s="71"/>
      <c r="DL664" s="71"/>
      <c r="DM664" s="71"/>
      <c r="DN664" s="71"/>
      <c r="DO664" s="71"/>
      <c r="DP664" s="71"/>
      <c r="DQ664" s="71"/>
      <c r="DR664" s="71"/>
      <c r="DS664" s="71"/>
      <c r="DT664" s="71"/>
      <c r="DU664" s="71"/>
      <c r="DV664" s="71"/>
      <c r="DW664" s="71"/>
      <c r="DX664" s="71"/>
      <c r="DY664" s="71"/>
      <c r="DZ664" s="71"/>
      <c r="EA664" s="71"/>
      <c r="EB664" s="71"/>
      <c r="EC664" s="71"/>
      <c r="ED664" s="71"/>
      <c r="EE664" s="71"/>
      <c r="EF664" s="71"/>
      <c r="EG664" s="71"/>
      <c r="EH664" s="71"/>
      <c r="EI664" s="71"/>
      <c r="EJ664" s="71"/>
      <c r="EK664" s="71"/>
      <c r="EL664" s="71"/>
      <c r="EM664" s="71"/>
      <c r="EN664" s="71"/>
    </row>
    <row r="665" spans="13:144" s="67" customFormat="1" ht="14.25" customHeight="1" x14ac:dyDescent="0.2">
      <c r="M665" s="66"/>
      <c r="N665" s="66"/>
      <c r="AD665" s="68"/>
      <c r="AE665" s="68"/>
      <c r="AF665" s="66"/>
      <c r="AG665" s="66"/>
      <c r="AO665" s="171"/>
      <c r="AP665" s="171"/>
      <c r="AQ665" s="171"/>
      <c r="AR665" s="69"/>
      <c r="AS665" s="70"/>
      <c r="AT665" s="70"/>
      <c r="AU665" s="70"/>
      <c r="AV665" s="70"/>
      <c r="AW665" s="70"/>
      <c r="AX665" s="70"/>
      <c r="AY665" s="70"/>
      <c r="AZ665" s="70"/>
      <c r="BA665" s="70"/>
      <c r="BG665" s="7"/>
      <c r="BH665" s="1"/>
      <c r="BI665" s="1"/>
      <c r="BJ665" s="7"/>
      <c r="BK665" s="7"/>
      <c r="CB665" s="66"/>
      <c r="CC665" s="71"/>
      <c r="CD665" s="71"/>
      <c r="CE665" s="71"/>
      <c r="CF665" s="71"/>
      <c r="CG665" s="71"/>
      <c r="CH665" s="71"/>
      <c r="CI665" s="71"/>
      <c r="CJ665" s="71"/>
      <c r="CK665" s="71"/>
      <c r="CL665" s="71"/>
      <c r="CM665" s="71"/>
      <c r="CN665" s="71"/>
      <c r="CO665" s="71"/>
      <c r="CP665" s="71"/>
      <c r="CQ665" s="71"/>
      <c r="CR665" s="71"/>
      <c r="CS665" s="71"/>
      <c r="CT665" s="71"/>
      <c r="CU665" s="71"/>
      <c r="CV665" s="71"/>
      <c r="CW665" s="71"/>
      <c r="CX665" s="71"/>
      <c r="CY665" s="71"/>
      <c r="CZ665" s="71"/>
      <c r="DA665" s="71"/>
      <c r="DB665" s="71"/>
      <c r="DC665" s="71"/>
      <c r="DD665" s="71"/>
      <c r="DE665" s="71"/>
      <c r="DF665" s="71"/>
      <c r="DG665" s="71"/>
      <c r="DH665" s="71"/>
      <c r="DI665" s="71"/>
      <c r="DJ665" s="71"/>
      <c r="DK665" s="71"/>
      <c r="DL665" s="71"/>
      <c r="DM665" s="71"/>
      <c r="DN665" s="71"/>
      <c r="DO665" s="71"/>
      <c r="DP665" s="71"/>
      <c r="DQ665" s="71"/>
      <c r="DR665" s="71"/>
      <c r="DS665" s="71"/>
      <c r="DT665" s="71"/>
      <c r="DU665" s="71"/>
      <c r="DV665" s="71"/>
      <c r="DW665" s="71"/>
      <c r="DX665" s="71"/>
      <c r="DY665" s="71"/>
      <c r="DZ665" s="71"/>
      <c r="EA665" s="71"/>
      <c r="EB665" s="71"/>
      <c r="EC665" s="71"/>
      <c r="ED665" s="71"/>
      <c r="EE665" s="71"/>
      <c r="EF665" s="71"/>
      <c r="EG665" s="71"/>
      <c r="EH665" s="71"/>
      <c r="EI665" s="71"/>
      <c r="EJ665" s="71"/>
      <c r="EK665" s="71"/>
      <c r="EL665" s="71"/>
      <c r="EM665" s="71"/>
      <c r="EN665" s="71"/>
    </row>
    <row r="666" spans="13:144" s="67" customFormat="1" ht="14.25" customHeight="1" x14ac:dyDescent="0.2">
      <c r="M666" s="66"/>
      <c r="N666" s="66"/>
      <c r="AD666" s="68"/>
      <c r="AE666" s="68"/>
      <c r="AF666" s="66"/>
      <c r="AG666" s="66"/>
      <c r="AO666" s="171"/>
      <c r="AP666" s="171"/>
      <c r="AQ666" s="171"/>
      <c r="AR666" s="69"/>
      <c r="AS666" s="70"/>
      <c r="AT666" s="70"/>
      <c r="AU666" s="70"/>
      <c r="AV666" s="70"/>
      <c r="AW666" s="70"/>
      <c r="AX666" s="70"/>
      <c r="AY666" s="70"/>
      <c r="AZ666" s="70"/>
      <c r="BA666" s="70"/>
      <c r="BG666" s="7"/>
      <c r="BH666" s="1"/>
      <c r="BI666" s="1"/>
      <c r="BJ666" s="7"/>
      <c r="BK666" s="7"/>
      <c r="CB666" s="66"/>
      <c r="CC666" s="71"/>
      <c r="CD666" s="71"/>
      <c r="CE666" s="71"/>
      <c r="CF666" s="71"/>
      <c r="CG666" s="71"/>
      <c r="CH666" s="71"/>
      <c r="CI666" s="71"/>
      <c r="CJ666" s="71"/>
      <c r="CK666" s="71"/>
      <c r="CL666" s="71"/>
      <c r="CM666" s="71"/>
      <c r="CN666" s="71"/>
      <c r="CO666" s="71"/>
      <c r="CP666" s="71"/>
      <c r="CQ666" s="71"/>
      <c r="CR666" s="71"/>
      <c r="CS666" s="71"/>
      <c r="CT666" s="71"/>
      <c r="CU666" s="71"/>
      <c r="CV666" s="71"/>
      <c r="CW666" s="71"/>
      <c r="CX666" s="71"/>
      <c r="CY666" s="71"/>
      <c r="CZ666" s="71"/>
      <c r="DA666" s="71"/>
      <c r="DB666" s="71"/>
      <c r="DC666" s="71"/>
      <c r="DD666" s="71"/>
      <c r="DE666" s="71"/>
      <c r="DF666" s="71"/>
      <c r="DG666" s="71"/>
      <c r="DH666" s="71"/>
      <c r="DI666" s="71"/>
      <c r="DJ666" s="71"/>
      <c r="DK666" s="71"/>
      <c r="DL666" s="71"/>
      <c r="DM666" s="71"/>
      <c r="DN666" s="71"/>
      <c r="DO666" s="71"/>
      <c r="DP666" s="71"/>
      <c r="DQ666" s="71"/>
      <c r="DR666" s="71"/>
      <c r="DS666" s="71"/>
      <c r="DT666" s="71"/>
      <c r="DU666" s="71"/>
      <c r="DV666" s="71"/>
      <c r="DW666" s="71"/>
      <c r="DX666" s="71"/>
      <c r="DY666" s="71"/>
      <c r="DZ666" s="71"/>
      <c r="EA666" s="71"/>
      <c r="EB666" s="71"/>
      <c r="EC666" s="71"/>
      <c r="ED666" s="71"/>
      <c r="EE666" s="71"/>
      <c r="EF666" s="71"/>
      <c r="EG666" s="71"/>
      <c r="EH666" s="71"/>
      <c r="EI666" s="71"/>
      <c r="EJ666" s="71"/>
      <c r="EK666" s="71"/>
      <c r="EL666" s="71"/>
      <c r="EM666" s="71"/>
      <c r="EN666" s="71"/>
    </row>
    <row r="667" spans="13:144" s="67" customFormat="1" ht="14.25" customHeight="1" x14ac:dyDescent="0.2">
      <c r="M667" s="66"/>
      <c r="N667" s="66"/>
      <c r="AD667" s="68"/>
      <c r="AE667" s="68"/>
      <c r="AF667" s="66"/>
      <c r="AG667" s="66"/>
      <c r="AO667" s="171"/>
      <c r="AP667" s="171"/>
      <c r="AQ667" s="171"/>
      <c r="AR667" s="69"/>
      <c r="AS667" s="70"/>
      <c r="AT667" s="70"/>
      <c r="AU667" s="70"/>
      <c r="AV667" s="70"/>
      <c r="AW667" s="70"/>
      <c r="AX667" s="70"/>
      <c r="AY667" s="70"/>
      <c r="AZ667" s="70"/>
      <c r="BA667" s="70"/>
      <c r="BG667" s="7"/>
      <c r="BH667" s="1"/>
      <c r="BI667" s="1"/>
      <c r="BJ667" s="7"/>
      <c r="BK667" s="7"/>
      <c r="CB667" s="66"/>
      <c r="CC667" s="71"/>
      <c r="CD667" s="71"/>
      <c r="CE667" s="71"/>
      <c r="CF667" s="71"/>
      <c r="CG667" s="71"/>
      <c r="CH667" s="71"/>
      <c r="CI667" s="71"/>
      <c r="CJ667" s="71"/>
      <c r="CK667" s="71"/>
      <c r="CL667" s="71"/>
      <c r="CM667" s="71"/>
      <c r="CN667" s="71"/>
      <c r="CO667" s="71"/>
      <c r="CP667" s="71"/>
      <c r="CQ667" s="71"/>
      <c r="CR667" s="71"/>
      <c r="CS667" s="71"/>
      <c r="CT667" s="71"/>
      <c r="CU667" s="71"/>
      <c r="CV667" s="71"/>
      <c r="CW667" s="71"/>
      <c r="CX667" s="71"/>
      <c r="CY667" s="71"/>
      <c r="CZ667" s="71"/>
      <c r="DA667" s="71"/>
      <c r="DB667" s="71"/>
      <c r="DC667" s="71"/>
      <c r="DD667" s="71"/>
      <c r="DE667" s="71"/>
      <c r="DF667" s="71"/>
      <c r="DG667" s="71"/>
      <c r="DH667" s="71"/>
      <c r="DI667" s="71"/>
      <c r="DJ667" s="71"/>
      <c r="DK667" s="71"/>
      <c r="DL667" s="71"/>
      <c r="DM667" s="71"/>
      <c r="DN667" s="71"/>
      <c r="DO667" s="71"/>
      <c r="DP667" s="71"/>
      <c r="DQ667" s="71"/>
      <c r="DR667" s="71"/>
      <c r="DS667" s="71"/>
      <c r="DT667" s="71"/>
      <c r="DU667" s="71"/>
      <c r="DV667" s="71"/>
      <c r="DW667" s="71"/>
      <c r="DX667" s="71"/>
      <c r="DY667" s="71"/>
      <c r="DZ667" s="71"/>
      <c r="EA667" s="71"/>
      <c r="EB667" s="71"/>
      <c r="EC667" s="71"/>
      <c r="ED667" s="71"/>
      <c r="EE667" s="71"/>
      <c r="EF667" s="71"/>
      <c r="EG667" s="71"/>
      <c r="EH667" s="71"/>
      <c r="EI667" s="71"/>
      <c r="EJ667" s="71"/>
      <c r="EK667" s="71"/>
      <c r="EL667" s="71"/>
      <c r="EM667" s="71"/>
      <c r="EN667" s="71"/>
    </row>
    <row r="668" spans="13:144" s="67" customFormat="1" ht="14.25" customHeight="1" x14ac:dyDescent="0.2">
      <c r="M668" s="66"/>
      <c r="N668" s="66"/>
      <c r="AD668" s="68"/>
      <c r="AE668" s="68"/>
      <c r="AF668" s="66"/>
      <c r="AG668" s="66"/>
      <c r="AO668" s="171"/>
      <c r="AP668" s="171"/>
      <c r="AQ668" s="171"/>
      <c r="AR668" s="69"/>
      <c r="AS668" s="70"/>
      <c r="AT668" s="70"/>
      <c r="AU668" s="70"/>
      <c r="AV668" s="70"/>
      <c r="AW668" s="70"/>
      <c r="AX668" s="70"/>
      <c r="AY668" s="70"/>
      <c r="AZ668" s="70"/>
      <c r="BA668" s="70"/>
      <c r="BG668" s="7"/>
      <c r="BH668" s="1"/>
      <c r="BI668" s="1"/>
      <c r="BJ668" s="7"/>
      <c r="BK668" s="7"/>
      <c r="CB668" s="66"/>
      <c r="CC668" s="71"/>
      <c r="CD668" s="71"/>
      <c r="CE668" s="71"/>
      <c r="CF668" s="71"/>
      <c r="CG668" s="71"/>
      <c r="CH668" s="71"/>
      <c r="CI668" s="71"/>
      <c r="CJ668" s="71"/>
      <c r="CK668" s="71"/>
      <c r="CL668" s="71"/>
      <c r="CM668" s="71"/>
      <c r="CN668" s="71"/>
      <c r="CO668" s="71"/>
      <c r="CP668" s="71"/>
      <c r="CQ668" s="71"/>
      <c r="CR668" s="71"/>
      <c r="CS668" s="71"/>
      <c r="CT668" s="71"/>
      <c r="CU668" s="71"/>
      <c r="CV668" s="71"/>
      <c r="CW668" s="71"/>
      <c r="CX668" s="71"/>
      <c r="CY668" s="71"/>
      <c r="CZ668" s="71"/>
      <c r="DA668" s="71"/>
      <c r="DB668" s="71"/>
      <c r="DC668" s="71"/>
      <c r="DD668" s="71"/>
      <c r="DE668" s="71"/>
      <c r="DF668" s="71"/>
      <c r="DG668" s="71"/>
      <c r="DH668" s="71"/>
      <c r="DI668" s="71"/>
      <c r="DJ668" s="71"/>
      <c r="DK668" s="71"/>
      <c r="DL668" s="71"/>
      <c r="DM668" s="71"/>
      <c r="DN668" s="71"/>
      <c r="DO668" s="71"/>
      <c r="DP668" s="71"/>
      <c r="DQ668" s="71"/>
      <c r="DR668" s="71"/>
      <c r="DS668" s="71"/>
      <c r="DT668" s="71"/>
      <c r="DU668" s="71"/>
      <c r="DV668" s="71"/>
      <c r="DW668" s="71"/>
      <c r="DX668" s="71"/>
      <c r="DY668" s="71"/>
      <c r="DZ668" s="71"/>
      <c r="EA668" s="71"/>
      <c r="EB668" s="71"/>
      <c r="EC668" s="71"/>
      <c r="ED668" s="71"/>
      <c r="EE668" s="71"/>
      <c r="EF668" s="71"/>
      <c r="EG668" s="71"/>
      <c r="EH668" s="71"/>
      <c r="EI668" s="71"/>
      <c r="EJ668" s="71"/>
      <c r="EK668" s="71"/>
      <c r="EL668" s="71"/>
      <c r="EM668" s="71"/>
      <c r="EN668" s="71"/>
    </row>
    <row r="669" spans="13:144" s="67" customFormat="1" ht="14.25" customHeight="1" x14ac:dyDescent="0.2">
      <c r="M669" s="66"/>
      <c r="N669" s="66"/>
      <c r="AD669" s="68"/>
      <c r="AE669" s="68"/>
      <c r="AF669" s="66"/>
      <c r="AG669" s="66"/>
      <c r="AO669" s="171"/>
      <c r="AP669" s="171"/>
      <c r="AQ669" s="171"/>
      <c r="AR669" s="69"/>
      <c r="AS669" s="70"/>
      <c r="AT669" s="70"/>
      <c r="AU669" s="70"/>
      <c r="AV669" s="70"/>
      <c r="AW669" s="70"/>
      <c r="AX669" s="70"/>
      <c r="AY669" s="70"/>
      <c r="AZ669" s="70"/>
      <c r="BA669" s="70"/>
      <c r="BG669" s="7"/>
      <c r="BH669" s="1"/>
      <c r="BI669" s="1"/>
      <c r="BJ669" s="7"/>
      <c r="BK669" s="7"/>
      <c r="CB669" s="66"/>
      <c r="CC669" s="71"/>
      <c r="CD669" s="71"/>
      <c r="CE669" s="71"/>
      <c r="CF669" s="71"/>
      <c r="CG669" s="71"/>
      <c r="CH669" s="71"/>
      <c r="CI669" s="71"/>
      <c r="CJ669" s="71"/>
      <c r="CK669" s="71"/>
      <c r="CL669" s="71"/>
      <c r="CM669" s="71"/>
      <c r="CN669" s="71"/>
      <c r="CO669" s="71"/>
      <c r="CP669" s="71"/>
      <c r="CQ669" s="71"/>
      <c r="CR669" s="71"/>
      <c r="CS669" s="71"/>
      <c r="CT669" s="71"/>
      <c r="CU669" s="71"/>
      <c r="CV669" s="71"/>
      <c r="CW669" s="71"/>
      <c r="CX669" s="71"/>
      <c r="CY669" s="71"/>
      <c r="CZ669" s="71"/>
      <c r="DA669" s="71"/>
      <c r="DB669" s="71"/>
      <c r="DC669" s="71"/>
      <c r="DD669" s="71"/>
      <c r="DE669" s="71"/>
      <c r="DF669" s="71"/>
      <c r="DG669" s="71"/>
      <c r="DH669" s="71"/>
      <c r="DI669" s="71"/>
      <c r="DJ669" s="71"/>
      <c r="DK669" s="71"/>
      <c r="DL669" s="71"/>
      <c r="DM669" s="71"/>
      <c r="DN669" s="71"/>
      <c r="DO669" s="71"/>
      <c r="DP669" s="71"/>
      <c r="DQ669" s="71"/>
      <c r="DR669" s="71"/>
      <c r="DS669" s="71"/>
      <c r="DT669" s="71"/>
      <c r="DU669" s="71"/>
      <c r="DV669" s="71"/>
      <c r="DW669" s="71"/>
      <c r="DX669" s="71"/>
      <c r="DY669" s="71"/>
      <c r="DZ669" s="71"/>
      <c r="EA669" s="71"/>
      <c r="EB669" s="71"/>
      <c r="EC669" s="71"/>
      <c r="ED669" s="71"/>
      <c r="EE669" s="71"/>
      <c r="EF669" s="71"/>
      <c r="EG669" s="71"/>
      <c r="EH669" s="71"/>
      <c r="EI669" s="71"/>
      <c r="EJ669" s="71"/>
      <c r="EK669" s="71"/>
      <c r="EL669" s="71"/>
      <c r="EM669" s="71"/>
      <c r="EN669" s="71"/>
    </row>
    <row r="670" spans="13:144" s="67" customFormat="1" ht="14.25" customHeight="1" x14ac:dyDescent="0.2">
      <c r="M670" s="66"/>
      <c r="N670" s="66"/>
      <c r="AD670" s="68"/>
      <c r="AE670" s="68"/>
      <c r="AF670" s="66"/>
      <c r="AG670" s="66"/>
      <c r="AO670" s="171"/>
      <c r="AP670" s="171"/>
      <c r="AQ670" s="171"/>
      <c r="AR670" s="69"/>
      <c r="AS670" s="70"/>
      <c r="AT670" s="70"/>
      <c r="AU670" s="70"/>
      <c r="AV670" s="70"/>
      <c r="AW670" s="70"/>
      <c r="AX670" s="70"/>
      <c r="AY670" s="70"/>
      <c r="AZ670" s="70"/>
      <c r="BA670" s="70"/>
      <c r="BG670" s="7"/>
      <c r="BH670" s="1"/>
      <c r="BI670" s="1"/>
      <c r="BJ670" s="7"/>
      <c r="BK670" s="7"/>
      <c r="CB670" s="66"/>
      <c r="CC670" s="71"/>
      <c r="CD670" s="71"/>
      <c r="CE670" s="71"/>
      <c r="CF670" s="71"/>
      <c r="CG670" s="71"/>
      <c r="CH670" s="71"/>
      <c r="CI670" s="71"/>
      <c r="CJ670" s="71"/>
      <c r="CK670" s="71"/>
      <c r="CL670" s="71"/>
      <c r="CM670" s="71"/>
      <c r="CN670" s="71"/>
      <c r="CO670" s="71"/>
      <c r="CP670" s="71"/>
      <c r="CQ670" s="71"/>
      <c r="CR670" s="71"/>
      <c r="CS670" s="71"/>
      <c r="CT670" s="71"/>
      <c r="CU670" s="71"/>
      <c r="CV670" s="71"/>
      <c r="CW670" s="71"/>
      <c r="CX670" s="71"/>
      <c r="CY670" s="71"/>
      <c r="CZ670" s="71"/>
      <c r="DA670" s="71"/>
      <c r="DB670" s="71"/>
      <c r="DC670" s="71"/>
      <c r="DD670" s="71"/>
      <c r="DE670" s="71"/>
      <c r="DF670" s="71"/>
      <c r="DG670" s="71"/>
      <c r="DH670" s="71"/>
      <c r="DI670" s="71"/>
      <c r="DJ670" s="71"/>
      <c r="DK670" s="71"/>
      <c r="DL670" s="71"/>
      <c r="DM670" s="71"/>
      <c r="DN670" s="71"/>
      <c r="DO670" s="71"/>
      <c r="DP670" s="71"/>
      <c r="DQ670" s="71"/>
      <c r="DR670" s="71"/>
      <c r="DS670" s="71"/>
      <c r="DT670" s="71"/>
      <c r="DU670" s="71"/>
      <c r="DV670" s="71"/>
      <c r="DW670" s="71"/>
      <c r="DX670" s="71"/>
      <c r="DY670" s="71"/>
      <c r="DZ670" s="71"/>
      <c r="EA670" s="71"/>
      <c r="EB670" s="71"/>
      <c r="EC670" s="71"/>
      <c r="ED670" s="71"/>
      <c r="EE670" s="71"/>
      <c r="EF670" s="71"/>
      <c r="EG670" s="71"/>
      <c r="EH670" s="71"/>
      <c r="EI670" s="71"/>
      <c r="EJ670" s="71"/>
      <c r="EK670" s="71"/>
      <c r="EL670" s="71"/>
      <c r="EM670" s="71"/>
      <c r="EN670" s="71"/>
    </row>
    <row r="671" spans="13:144" s="67" customFormat="1" ht="14.25" customHeight="1" x14ac:dyDescent="0.2">
      <c r="M671" s="66"/>
      <c r="N671" s="66"/>
      <c r="AD671" s="68"/>
      <c r="AE671" s="68"/>
      <c r="AF671" s="66"/>
      <c r="AG671" s="66"/>
      <c r="AO671" s="171"/>
      <c r="AP671" s="171"/>
      <c r="AQ671" s="171"/>
      <c r="AR671" s="69"/>
      <c r="AS671" s="70"/>
      <c r="AT671" s="70"/>
      <c r="AU671" s="70"/>
      <c r="AV671" s="70"/>
      <c r="AW671" s="70"/>
      <c r="AX671" s="70"/>
      <c r="AY671" s="70"/>
      <c r="AZ671" s="70"/>
      <c r="BA671" s="70"/>
      <c r="BG671" s="7"/>
      <c r="BH671" s="1"/>
      <c r="BI671" s="1"/>
      <c r="BJ671" s="7"/>
      <c r="BK671" s="7"/>
      <c r="CB671" s="66"/>
      <c r="CC671" s="71"/>
      <c r="CD671" s="71"/>
      <c r="CE671" s="71"/>
      <c r="CF671" s="71"/>
      <c r="CG671" s="71"/>
      <c r="CH671" s="71"/>
      <c r="CI671" s="71"/>
      <c r="CJ671" s="71"/>
      <c r="CK671" s="71"/>
      <c r="CL671" s="71"/>
      <c r="CM671" s="71"/>
      <c r="CN671" s="71"/>
      <c r="CO671" s="71"/>
      <c r="CP671" s="71"/>
      <c r="CQ671" s="71"/>
      <c r="CR671" s="71"/>
      <c r="CS671" s="71"/>
      <c r="CT671" s="71"/>
      <c r="CU671" s="71"/>
      <c r="CV671" s="71"/>
      <c r="CW671" s="71"/>
      <c r="CX671" s="71"/>
      <c r="CY671" s="71"/>
      <c r="CZ671" s="71"/>
      <c r="DA671" s="71"/>
      <c r="DB671" s="71"/>
      <c r="DC671" s="71"/>
      <c r="DD671" s="71"/>
      <c r="DE671" s="71"/>
      <c r="DF671" s="71"/>
      <c r="DG671" s="71"/>
      <c r="DH671" s="71"/>
      <c r="DI671" s="71"/>
      <c r="DJ671" s="71"/>
      <c r="DK671" s="71"/>
      <c r="DL671" s="71"/>
      <c r="DM671" s="71"/>
      <c r="DN671" s="71"/>
      <c r="DO671" s="71"/>
      <c r="DP671" s="71"/>
      <c r="DQ671" s="71"/>
      <c r="DR671" s="71"/>
      <c r="DS671" s="71"/>
      <c r="DT671" s="71"/>
      <c r="DU671" s="71"/>
      <c r="DV671" s="71"/>
      <c r="DW671" s="71"/>
      <c r="DX671" s="71"/>
      <c r="DY671" s="71"/>
      <c r="DZ671" s="71"/>
      <c r="EA671" s="71"/>
      <c r="EB671" s="71"/>
      <c r="EC671" s="71"/>
      <c r="ED671" s="71"/>
      <c r="EE671" s="71"/>
      <c r="EF671" s="71"/>
      <c r="EG671" s="71"/>
      <c r="EH671" s="71"/>
      <c r="EI671" s="71"/>
      <c r="EJ671" s="71"/>
      <c r="EK671" s="71"/>
      <c r="EL671" s="71"/>
      <c r="EM671" s="71"/>
      <c r="EN671" s="71"/>
    </row>
    <row r="672" spans="13:144" s="67" customFormat="1" ht="14.25" customHeight="1" x14ac:dyDescent="0.2">
      <c r="M672" s="66"/>
      <c r="N672" s="66"/>
      <c r="AD672" s="68"/>
      <c r="AE672" s="68"/>
      <c r="AF672" s="66"/>
      <c r="AG672" s="66"/>
      <c r="AO672" s="171"/>
      <c r="AP672" s="171"/>
      <c r="AQ672" s="171"/>
      <c r="AR672" s="69"/>
      <c r="AS672" s="70"/>
      <c r="AT672" s="70"/>
      <c r="AU672" s="70"/>
      <c r="AV672" s="70"/>
      <c r="AW672" s="70"/>
      <c r="AX672" s="70"/>
      <c r="AY672" s="70"/>
      <c r="AZ672" s="70"/>
      <c r="BA672" s="70"/>
      <c r="BG672" s="7"/>
      <c r="BH672" s="1"/>
      <c r="BI672" s="1"/>
      <c r="BJ672" s="7"/>
      <c r="BK672" s="7"/>
      <c r="CB672" s="66"/>
      <c r="CC672" s="71"/>
      <c r="CD672" s="71"/>
      <c r="CE672" s="71"/>
      <c r="CF672" s="71"/>
      <c r="CG672" s="71"/>
      <c r="CH672" s="71"/>
      <c r="CI672" s="71"/>
      <c r="CJ672" s="71"/>
      <c r="CK672" s="71"/>
      <c r="CL672" s="71"/>
      <c r="CM672" s="71"/>
      <c r="CN672" s="71"/>
      <c r="CO672" s="71"/>
      <c r="CP672" s="71"/>
      <c r="CQ672" s="71"/>
      <c r="CR672" s="71"/>
      <c r="CS672" s="71"/>
      <c r="CT672" s="71"/>
      <c r="CU672" s="71"/>
      <c r="CV672" s="71"/>
      <c r="CW672" s="71"/>
      <c r="CX672" s="71"/>
      <c r="CY672" s="71"/>
      <c r="CZ672" s="71"/>
      <c r="DA672" s="71"/>
      <c r="DB672" s="71"/>
      <c r="DC672" s="71"/>
      <c r="DD672" s="71"/>
      <c r="DE672" s="71"/>
      <c r="DF672" s="71"/>
      <c r="DG672" s="71"/>
      <c r="DH672" s="71"/>
      <c r="DI672" s="71"/>
      <c r="DJ672" s="71"/>
      <c r="DK672" s="71"/>
      <c r="DL672" s="71"/>
      <c r="DM672" s="71"/>
      <c r="DN672" s="71"/>
      <c r="DO672" s="71"/>
      <c r="DP672" s="71"/>
      <c r="DQ672" s="71"/>
      <c r="DR672" s="71"/>
      <c r="DS672" s="71"/>
      <c r="DT672" s="71"/>
      <c r="DU672" s="71"/>
      <c r="DV672" s="71"/>
      <c r="DW672" s="71"/>
      <c r="DX672" s="71"/>
      <c r="DY672" s="71"/>
      <c r="DZ672" s="71"/>
      <c r="EA672" s="71"/>
      <c r="EB672" s="71"/>
      <c r="EC672" s="71"/>
      <c r="ED672" s="71"/>
      <c r="EE672" s="71"/>
      <c r="EF672" s="71"/>
      <c r="EG672" s="71"/>
      <c r="EH672" s="71"/>
      <c r="EI672" s="71"/>
      <c r="EJ672" s="71"/>
      <c r="EK672" s="71"/>
      <c r="EL672" s="71"/>
      <c r="EM672" s="71"/>
      <c r="EN672" s="71"/>
    </row>
    <row r="673" spans="13:144" s="67" customFormat="1" ht="14.25" customHeight="1" x14ac:dyDescent="0.2">
      <c r="M673" s="66"/>
      <c r="N673" s="66"/>
      <c r="AD673" s="68"/>
      <c r="AE673" s="68"/>
      <c r="AF673" s="66"/>
      <c r="AG673" s="66"/>
      <c r="AO673" s="171"/>
      <c r="AP673" s="171"/>
      <c r="AQ673" s="171"/>
      <c r="AR673" s="69"/>
      <c r="AS673" s="70"/>
      <c r="AT673" s="70"/>
      <c r="AU673" s="70"/>
      <c r="AV673" s="70"/>
      <c r="AW673" s="70"/>
      <c r="AX673" s="70"/>
      <c r="AY673" s="70"/>
      <c r="AZ673" s="70"/>
      <c r="BA673" s="70"/>
      <c r="BG673" s="7"/>
      <c r="BH673" s="1"/>
      <c r="BI673" s="1"/>
      <c r="BJ673" s="7"/>
      <c r="BK673" s="7"/>
      <c r="CB673" s="66"/>
      <c r="CC673" s="71"/>
      <c r="CD673" s="71"/>
      <c r="CE673" s="71"/>
      <c r="CF673" s="71"/>
      <c r="CG673" s="71"/>
      <c r="CH673" s="71"/>
      <c r="CI673" s="71"/>
      <c r="CJ673" s="71"/>
      <c r="CK673" s="71"/>
      <c r="CL673" s="71"/>
      <c r="CM673" s="71"/>
      <c r="CN673" s="71"/>
      <c r="CO673" s="71"/>
      <c r="CP673" s="71"/>
      <c r="CQ673" s="71"/>
      <c r="CR673" s="71"/>
      <c r="CS673" s="71"/>
      <c r="CT673" s="71"/>
      <c r="CU673" s="71"/>
      <c r="CV673" s="71"/>
      <c r="CW673" s="71"/>
      <c r="CX673" s="71"/>
      <c r="CY673" s="71"/>
      <c r="CZ673" s="71"/>
      <c r="DA673" s="71"/>
      <c r="DB673" s="71"/>
      <c r="DC673" s="71"/>
      <c r="DD673" s="71"/>
      <c r="DE673" s="71"/>
      <c r="DF673" s="71"/>
      <c r="DG673" s="71"/>
      <c r="DH673" s="71"/>
      <c r="DI673" s="71"/>
      <c r="DJ673" s="71"/>
      <c r="DK673" s="71"/>
      <c r="DL673" s="71"/>
      <c r="DM673" s="71"/>
      <c r="DN673" s="71"/>
      <c r="DO673" s="71"/>
      <c r="DP673" s="71"/>
      <c r="DQ673" s="71"/>
      <c r="DR673" s="71"/>
      <c r="DS673" s="71"/>
      <c r="DT673" s="71"/>
      <c r="DU673" s="71"/>
      <c r="DV673" s="71"/>
      <c r="DW673" s="71"/>
      <c r="DX673" s="71"/>
      <c r="DY673" s="71"/>
      <c r="DZ673" s="71"/>
      <c r="EA673" s="71"/>
      <c r="EB673" s="71"/>
      <c r="EC673" s="71"/>
      <c r="ED673" s="71"/>
      <c r="EE673" s="71"/>
      <c r="EF673" s="71"/>
      <c r="EG673" s="71"/>
      <c r="EH673" s="71"/>
      <c r="EI673" s="71"/>
      <c r="EJ673" s="71"/>
      <c r="EK673" s="71"/>
      <c r="EL673" s="71"/>
      <c r="EM673" s="71"/>
      <c r="EN673" s="71"/>
    </row>
    <row r="674" spans="13:144" s="67" customFormat="1" ht="14.25" customHeight="1" x14ac:dyDescent="0.2">
      <c r="M674" s="66"/>
      <c r="N674" s="66"/>
      <c r="AD674" s="68"/>
      <c r="AE674" s="68"/>
      <c r="AF674" s="66"/>
      <c r="AG674" s="66"/>
      <c r="AO674" s="171"/>
      <c r="AP674" s="171"/>
      <c r="AQ674" s="171"/>
      <c r="AR674" s="69"/>
      <c r="AS674" s="70"/>
      <c r="AT674" s="70"/>
      <c r="AU674" s="70"/>
      <c r="AV674" s="70"/>
      <c r="AW674" s="70"/>
      <c r="AX674" s="70"/>
      <c r="AY674" s="70"/>
      <c r="AZ674" s="70"/>
      <c r="BA674" s="70"/>
      <c r="BG674" s="7"/>
      <c r="BH674" s="1"/>
      <c r="BI674" s="1"/>
      <c r="BJ674" s="7"/>
      <c r="BK674" s="7"/>
      <c r="CB674" s="66"/>
      <c r="CC674" s="71"/>
      <c r="CD674" s="71"/>
      <c r="CE674" s="71"/>
      <c r="CF674" s="71"/>
      <c r="CG674" s="71"/>
      <c r="CH674" s="71"/>
      <c r="CI674" s="71"/>
      <c r="CJ674" s="71"/>
      <c r="CK674" s="71"/>
      <c r="CL674" s="71"/>
      <c r="CM674" s="71"/>
      <c r="CN674" s="71"/>
      <c r="CO674" s="71"/>
      <c r="CP674" s="71"/>
      <c r="CQ674" s="71"/>
      <c r="CR674" s="71"/>
      <c r="CS674" s="71"/>
      <c r="CT674" s="71"/>
      <c r="CU674" s="71"/>
      <c r="CV674" s="71"/>
      <c r="CW674" s="71"/>
      <c r="CX674" s="71"/>
      <c r="CY674" s="71"/>
      <c r="CZ674" s="71"/>
      <c r="DA674" s="71"/>
      <c r="DB674" s="71"/>
      <c r="DC674" s="71"/>
      <c r="DD674" s="71"/>
      <c r="DE674" s="71"/>
      <c r="DF674" s="71"/>
      <c r="DG674" s="71"/>
      <c r="DH674" s="71"/>
      <c r="DI674" s="71"/>
      <c r="DJ674" s="71"/>
      <c r="DK674" s="71"/>
      <c r="DL674" s="71"/>
      <c r="DM674" s="71"/>
      <c r="DN674" s="71"/>
      <c r="DO674" s="71"/>
      <c r="DP674" s="71"/>
      <c r="DQ674" s="71"/>
      <c r="DR674" s="71"/>
      <c r="DS674" s="71"/>
      <c r="DT674" s="71"/>
      <c r="DU674" s="71"/>
      <c r="DV674" s="71"/>
      <c r="DW674" s="71"/>
      <c r="DX674" s="71"/>
      <c r="DY674" s="71"/>
      <c r="DZ674" s="71"/>
      <c r="EA674" s="71"/>
      <c r="EB674" s="71"/>
      <c r="EC674" s="71"/>
      <c r="ED674" s="71"/>
      <c r="EE674" s="71"/>
      <c r="EF674" s="71"/>
      <c r="EG674" s="71"/>
      <c r="EH674" s="71"/>
      <c r="EI674" s="71"/>
      <c r="EJ674" s="71"/>
      <c r="EK674" s="71"/>
      <c r="EL674" s="71"/>
      <c r="EM674" s="71"/>
      <c r="EN674" s="71"/>
    </row>
    <row r="675" spans="13:144" s="67" customFormat="1" ht="14.25" customHeight="1" x14ac:dyDescent="0.2">
      <c r="M675" s="66"/>
      <c r="N675" s="66"/>
      <c r="AD675" s="68"/>
      <c r="AE675" s="68"/>
      <c r="AF675" s="66"/>
      <c r="AG675" s="66"/>
      <c r="AO675" s="171"/>
      <c r="AP675" s="171"/>
      <c r="AQ675" s="171"/>
      <c r="AR675" s="69"/>
      <c r="AS675" s="70"/>
      <c r="AT675" s="70"/>
      <c r="AU675" s="70"/>
      <c r="AV675" s="70"/>
      <c r="AW675" s="70"/>
      <c r="AX675" s="70"/>
      <c r="AY675" s="70"/>
      <c r="AZ675" s="70"/>
      <c r="BA675" s="70"/>
      <c r="BG675" s="7"/>
      <c r="BH675" s="1"/>
      <c r="BI675" s="1"/>
      <c r="BJ675" s="7"/>
      <c r="BK675" s="7"/>
      <c r="CB675" s="66"/>
      <c r="CC675" s="71"/>
      <c r="CD675" s="71"/>
      <c r="CE675" s="71"/>
      <c r="CF675" s="71"/>
      <c r="CG675" s="71"/>
      <c r="CH675" s="71"/>
      <c r="CI675" s="71"/>
      <c r="CJ675" s="71"/>
      <c r="CK675" s="71"/>
      <c r="CL675" s="71"/>
      <c r="CM675" s="71"/>
      <c r="CN675" s="71"/>
      <c r="CO675" s="71"/>
      <c r="CP675" s="71"/>
      <c r="CQ675" s="71"/>
      <c r="CR675" s="71"/>
      <c r="CS675" s="71"/>
      <c r="CT675" s="71"/>
      <c r="CU675" s="71"/>
      <c r="CV675" s="71"/>
      <c r="CW675" s="71"/>
      <c r="CX675" s="71"/>
      <c r="CY675" s="71"/>
      <c r="CZ675" s="71"/>
      <c r="DA675" s="71"/>
      <c r="DB675" s="71"/>
      <c r="DC675" s="71"/>
      <c r="DD675" s="71"/>
      <c r="DE675" s="71"/>
      <c r="DF675" s="71"/>
      <c r="DG675" s="71"/>
      <c r="DH675" s="71"/>
      <c r="DI675" s="71"/>
      <c r="DJ675" s="71"/>
      <c r="DK675" s="71"/>
      <c r="DL675" s="71"/>
      <c r="DM675" s="71"/>
      <c r="DN675" s="71"/>
      <c r="DO675" s="71"/>
      <c r="DP675" s="71"/>
      <c r="DQ675" s="71"/>
      <c r="DR675" s="71"/>
      <c r="DS675" s="71"/>
      <c r="DT675" s="71"/>
      <c r="DU675" s="71"/>
      <c r="DV675" s="71"/>
      <c r="DW675" s="71"/>
      <c r="DX675" s="71"/>
      <c r="DY675" s="71"/>
      <c r="DZ675" s="71"/>
      <c r="EA675" s="71"/>
      <c r="EB675" s="71"/>
      <c r="EC675" s="71"/>
      <c r="ED675" s="71"/>
      <c r="EE675" s="71"/>
      <c r="EF675" s="71"/>
      <c r="EG675" s="71"/>
      <c r="EH675" s="71"/>
      <c r="EI675" s="71"/>
      <c r="EJ675" s="71"/>
      <c r="EK675" s="71"/>
      <c r="EL675" s="71"/>
      <c r="EM675" s="71"/>
      <c r="EN675" s="71"/>
    </row>
    <row r="676" spans="13:144" s="67" customFormat="1" ht="14.25" customHeight="1" x14ac:dyDescent="0.2">
      <c r="M676" s="66"/>
      <c r="N676" s="66"/>
      <c r="AD676" s="68"/>
      <c r="AE676" s="68"/>
      <c r="AF676" s="66"/>
      <c r="AG676" s="66"/>
      <c r="AO676" s="171"/>
      <c r="AP676" s="171"/>
      <c r="AQ676" s="171"/>
      <c r="AR676" s="69"/>
      <c r="AS676" s="70"/>
      <c r="AT676" s="70"/>
      <c r="AU676" s="70"/>
      <c r="AV676" s="70"/>
      <c r="AW676" s="70"/>
      <c r="AX676" s="70"/>
      <c r="AY676" s="70"/>
      <c r="AZ676" s="70"/>
      <c r="BA676" s="70"/>
      <c r="BG676" s="7"/>
      <c r="BH676" s="1"/>
      <c r="BI676" s="1"/>
      <c r="BJ676" s="7"/>
      <c r="BK676" s="7"/>
      <c r="CB676" s="66"/>
      <c r="CC676" s="71"/>
      <c r="CD676" s="71"/>
      <c r="CE676" s="71"/>
      <c r="CF676" s="71"/>
      <c r="CG676" s="71"/>
      <c r="CH676" s="71"/>
      <c r="CI676" s="71"/>
      <c r="CJ676" s="71"/>
      <c r="CK676" s="71"/>
      <c r="CL676" s="71"/>
      <c r="CM676" s="71"/>
      <c r="CN676" s="71"/>
      <c r="CO676" s="71"/>
      <c r="CP676" s="71"/>
      <c r="CQ676" s="71"/>
      <c r="CR676" s="71"/>
      <c r="CS676" s="71"/>
      <c r="CT676" s="71"/>
      <c r="CU676" s="71"/>
      <c r="CV676" s="71"/>
      <c r="CW676" s="71"/>
      <c r="CX676" s="71"/>
      <c r="CY676" s="71"/>
      <c r="CZ676" s="71"/>
      <c r="DA676" s="71"/>
      <c r="DB676" s="71"/>
      <c r="DC676" s="71"/>
      <c r="DD676" s="71"/>
      <c r="DE676" s="71"/>
      <c r="DF676" s="71"/>
      <c r="DG676" s="71"/>
      <c r="DH676" s="71"/>
      <c r="DI676" s="71"/>
      <c r="DJ676" s="71"/>
      <c r="DK676" s="71"/>
      <c r="DL676" s="71"/>
      <c r="DM676" s="71"/>
      <c r="DN676" s="71"/>
      <c r="DO676" s="71"/>
      <c r="DP676" s="71"/>
      <c r="DQ676" s="71"/>
      <c r="DR676" s="71"/>
      <c r="DS676" s="71"/>
      <c r="DT676" s="71"/>
      <c r="DU676" s="71"/>
      <c r="DV676" s="71"/>
      <c r="DW676" s="71"/>
      <c r="DX676" s="71"/>
      <c r="DY676" s="71"/>
      <c r="DZ676" s="71"/>
      <c r="EA676" s="71"/>
      <c r="EB676" s="71"/>
      <c r="EC676" s="71"/>
      <c r="ED676" s="71"/>
      <c r="EE676" s="71"/>
      <c r="EF676" s="71"/>
      <c r="EG676" s="71"/>
      <c r="EH676" s="71"/>
      <c r="EI676" s="71"/>
      <c r="EJ676" s="71"/>
      <c r="EK676" s="71"/>
      <c r="EL676" s="71"/>
      <c r="EM676" s="71"/>
      <c r="EN676" s="71"/>
    </row>
    <row r="677" spans="13:144" s="67" customFormat="1" ht="14.25" customHeight="1" x14ac:dyDescent="0.2">
      <c r="M677" s="66"/>
      <c r="N677" s="66"/>
      <c r="AD677" s="68"/>
      <c r="AE677" s="68"/>
      <c r="AF677" s="66"/>
      <c r="AG677" s="66"/>
      <c r="AO677" s="171"/>
      <c r="AP677" s="171"/>
      <c r="AQ677" s="171"/>
      <c r="AR677" s="69"/>
      <c r="AS677" s="70"/>
      <c r="AT677" s="70"/>
      <c r="AU677" s="70"/>
      <c r="AV677" s="70"/>
      <c r="AW677" s="70"/>
      <c r="AX677" s="70"/>
      <c r="AY677" s="70"/>
      <c r="AZ677" s="70"/>
      <c r="BA677" s="70"/>
      <c r="BG677" s="7"/>
      <c r="BH677" s="1"/>
      <c r="BI677" s="1"/>
      <c r="BJ677" s="7"/>
      <c r="BK677" s="7"/>
      <c r="CB677" s="66"/>
      <c r="CC677" s="71"/>
      <c r="CD677" s="71"/>
      <c r="CE677" s="71"/>
      <c r="CF677" s="71"/>
      <c r="CG677" s="71"/>
      <c r="CH677" s="71"/>
      <c r="CI677" s="71"/>
      <c r="CJ677" s="71"/>
      <c r="CK677" s="71"/>
      <c r="CL677" s="71"/>
      <c r="CM677" s="71"/>
      <c r="CN677" s="71"/>
      <c r="CO677" s="71"/>
      <c r="CP677" s="71"/>
      <c r="CQ677" s="71"/>
      <c r="CR677" s="71"/>
      <c r="CS677" s="71"/>
      <c r="CT677" s="71"/>
      <c r="CU677" s="71"/>
      <c r="CV677" s="71"/>
      <c r="CW677" s="71"/>
      <c r="CX677" s="71"/>
      <c r="CY677" s="71"/>
      <c r="CZ677" s="71"/>
      <c r="DA677" s="71"/>
      <c r="DB677" s="71"/>
      <c r="DC677" s="71"/>
      <c r="DD677" s="71"/>
      <c r="DE677" s="71"/>
      <c r="DF677" s="71"/>
      <c r="DG677" s="71"/>
      <c r="DH677" s="71"/>
      <c r="DI677" s="71"/>
      <c r="DJ677" s="71"/>
      <c r="DK677" s="71"/>
      <c r="DL677" s="71"/>
      <c r="DM677" s="71"/>
      <c r="DN677" s="71"/>
      <c r="DO677" s="71"/>
      <c r="DP677" s="71"/>
      <c r="DQ677" s="71"/>
      <c r="DR677" s="71"/>
      <c r="DS677" s="71"/>
      <c r="DT677" s="71"/>
      <c r="DU677" s="71"/>
      <c r="DV677" s="71"/>
      <c r="DW677" s="71"/>
      <c r="DX677" s="71"/>
      <c r="DY677" s="71"/>
      <c r="DZ677" s="71"/>
      <c r="EA677" s="71"/>
      <c r="EB677" s="71"/>
      <c r="EC677" s="71"/>
      <c r="ED677" s="71"/>
      <c r="EE677" s="71"/>
      <c r="EF677" s="71"/>
      <c r="EG677" s="71"/>
      <c r="EH677" s="71"/>
      <c r="EI677" s="71"/>
      <c r="EJ677" s="71"/>
      <c r="EK677" s="71"/>
      <c r="EL677" s="71"/>
      <c r="EM677" s="71"/>
      <c r="EN677" s="71"/>
    </row>
    <row r="678" spans="13:144" s="67" customFormat="1" ht="14.25" customHeight="1" x14ac:dyDescent="0.2">
      <c r="M678" s="66"/>
      <c r="N678" s="66"/>
      <c r="AD678" s="68"/>
      <c r="AE678" s="68"/>
      <c r="AF678" s="66"/>
      <c r="AG678" s="66"/>
      <c r="AO678" s="171"/>
      <c r="AP678" s="171"/>
      <c r="AQ678" s="171"/>
      <c r="AR678" s="69"/>
      <c r="AS678" s="70"/>
      <c r="AT678" s="70"/>
      <c r="AU678" s="70"/>
      <c r="AV678" s="70"/>
      <c r="AW678" s="70"/>
      <c r="AX678" s="70"/>
      <c r="AY678" s="70"/>
      <c r="AZ678" s="70"/>
      <c r="BA678" s="70"/>
      <c r="BG678" s="7"/>
      <c r="BH678" s="1"/>
      <c r="BI678" s="1"/>
      <c r="BJ678" s="7"/>
      <c r="BK678" s="7"/>
      <c r="CB678" s="66"/>
      <c r="CC678" s="71"/>
      <c r="CD678" s="71"/>
      <c r="CE678" s="71"/>
      <c r="CF678" s="71"/>
      <c r="CG678" s="71"/>
      <c r="CH678" s="71"/>
      <c r="CI678" s="71"/>
      <c r="CJ678" s="71"/>
      <c r="CK678" s="71"/>
      <c r="CL678" s="71"/>
      <c r="CM678" s="71"/>
      <c r="CN678" s="71"/>
      <c r="CO678" s="71"/>
      <c r="CP678" s="71"/>
      <c r="CQ678" s="71"/>
      <c r="CR678" s="71"/>
      <c r="CS678" s="71"/>
      <c r="CT678" s="71"/>
      <c r="CU678" s="71"/>
      <c r="CV678" s="71"/>
      <c r="CW678" s="71"/>
      <c r="CX678" s="71"/>
      <c r="CY678" s="71"/>
      <c r="CZ678" s="71"/>
      <c r="DA678" s="71"/>
      <c r="DB678" s="71"/>
      <c r="DC678" s="71"/>
      <c r="DD678" s="71"/>
      <c r="DE678" s="71"/>
      <c r="DF678" s="71"/>
      <c r="DG678" s="71"/>
      <c r="DH678" s="71"/>
      <c r="DI678" s="71"/>
      <c r="DJ678" s="71"/>
      <c r="DK678" s="71"/>
      <c r="DL678" s="71"/>
      <c r="DM678" s="71"/>
      <c r="DN678" s="71"/>
      <c r="DO678" s="71"/>
      <c r="DP678" s="71"/>
      <c r="DQ678" s="71"/>
      <c r="DR678" s="71"/>
      <c r="DS678" s="71"/>
      <c r="DT678" s="71"/>
      <c r="DU678" s="71"/>
      <c r="DV678" s="71"/>
      <c r="DW678" s="71"/>
      <c r="DX678" s="71"/>
      <c r="DY678" s="71"/>
      <c r="DZ678" s="71"/>
      <c r="EA678" s="71"/>
      <c r="EB678" s="71"/>
      <c r="EC678" s="71"/>
      <c r="ED678" s="71"/>
      <c r="EE678" s="71"/>
      <c r="EF678" s="71"/>
      <c r="EG678" s="71"/>
      <c r="EH678" s="71"/>
      <c r="EI678" s="71"/>
      <c r="EJ678" s="71"/>
      <c r="EK678" s="71"/>
      <c r="EL678" s="71"/>
      <c r="EM678" s="71"/>
      <c r="EN678" s="71"/>
    </row>
    <row r="679" spans="13:144" s="67" customFormat="1" ht="14.25" customHeight="1" x14ac:dyDescent="0.2">
      <c r="M679" s="66"/>
      <c r="N679" s="66"/>
      <c r="AD679" s="68"/>
      <c r="AE679" s="68"/>
      <c r="AF679" s="66"/>
      <c r="AG679" s="66"/>
      <c r="AO679" s="171"/>
      <c r="AP679" s="171"/>
      <c r="AQ679" s="171"/>
      <c r="AR679" s="69"/>
      <c r="AS679" s="70"/>
      <c r="AT679" s="70"/>
      <c r="AU679" s="70"/>
      <c r="AV679" s="70"/>
      <c r="AW679" s="70"/>
      <c r="AX679" s="70"/>
      <c r="AY679" s="70"/>
      <c r="AZ679" s="70"/>
      <c r="BA679" s="70"/>
      <c r="BG679" s="7"/>
      <c r="BH679" s="1"/>
      <c r="BI679" s="1"/>
      <c r="BJ679" s="7"/>
      <c r="BK679" s="7"/>
      <c r="CB679" s="66"/>
      <c r="CC679" s="71"/>
      <c r="CD679" s="71"/>
      <c r="CE679" s="71"/>
      <c r="CF679" s="71"/>
      <c r="CG679" s="71"/>
      <c r="CH679" s="71"/>
      <c r="CI679" s="71"/>
      <c r="CJ679" s="71"/>
      <c r="CK679" s="71"/>
      <c r="CL679" s="71"/>
      <c r="CM679" s="71"/>
      <c r="CN679" s="71"/>
      <c r="CO679" s="71"/>
      <c r="CP679" s="71"/>
      <c r="CQ679" s="71"/>
      <c r="CR679" s="71"/>
      <c r="CS679" s="71"/>
      <c r="CT679" s="71"/>
      <c r="CU679" s="71"/>
      <c r="CV679" s="71"/>
      <c r="CW679" s="71"/>
      <c r="CX679" s="71"/>
      <c r="CY679" s="71"/>
      <c r="CZ679" s="71"/>
      <c r="DA679" s="71"/>
      <c r="DB679" s="71"/>
      <c r="DC679" s="71"/>
      <c r="DD679" s="71"/>
      <c r="DE679" s="71"/>
      <c r="DF679" s="71"/>
      <c r="DG679" s="71"/>
      <c r="DH679" s="71"/>
      <c r="DI679" s="71"/>
      <c r="DJ679" s="71"/>
      <c r="DK679" s="71"/>
      <c r="DL679" s="71"/>
      <c r="DM679" s="71"/>
      <c r="DN679" s="71"/>
      <c r="DO679" s="71"/>
      <c r="DP679" s="71"/>
      <c r="DQ679" s="71"/>
      <c r="DR679" s="71"/>
      <c r="DS679" s="71"/>
      <c r="DT679" s="71"/>
      <c r="DU679" s="71"/>
      <c r="DV679" s="71"/>
      <c r="DW679" s="71"/>
      <c r="DX679" s="71"/>
      <c r="DY679" s="71"/>
      <c r="DZ679" s="71"/>
      <c r="EA679" s="71"/>
      <c r="EB679" s="71"/>
      <c r="EC679" s="71"/>
      <c r="ED679" s="71"/>
      <c r="EE679" s="71"/>
      <c r="EF679" s="71"/>
      <c r="EG679" s="71"/>
      <c r="EH679" s="71"/>
      <c r="EI679" s="71"/>
      <c r="EJ679" s="71"/>
      <c r="EK679" s="71"/>
      <c r="EL679" s="71"/>
      <c r="EM679" s="71"/>
      <c r="EN679" s="71"/>
    </row>
    <row r="680" spans="13:144" s="67" customFormat="1" ht="14.25" customHeight="1" x14ac:dyDescent="0.2">
      <c r="M680" s="66"/>
      <c r="N680" s="66"/>
      <c r="AD680" s="68"/>
      <c r="AE680" s="68"/>
      <c r="AF680" s="66"/>
      <c r="AG680" s="66"/>
      <c r="AO680" s="171"/>
      <c r="AP680" s="171"/>
      <c r="AQ680" s="171"/>
      <c r="AR680" s="69"/>
      <c r="AS680" s="70"/>
      <c r="AT680" s="70"/>
      <c r="AU680" s="70"/>
      <c r="AV680" s="70"/>
      <c r="AW680" s="70"/>
      <c r="AX680" s="70"/>
      <c r="AY680" s="70"/>
      <c r="AZ680" s="70"/>
      <c r="BA680" s="70"/>
      <c r="BG680" s="7"/>
      <c r="BH680" s="1"/>
      <c r="BI680" s="1"/>
      <c r="BJ680" s="7"/>
      <c r="BK680" s="7"/>
      <c r="CB680" s="66"/>
      <c r="CC680" s="71"/>
      <c r="CD680" s="71"/>
      <c r="CE680" s="71"/>
      <c r="CF680" s="71"/>
      <c r="CG680" s="71"/>
      <c r="CH680" s="71"/>
      <c r="CI680" s="71"/>
      <c r="CJ680" s="71"/>
      <c r="CK680" s="71"/>
      <c r="CL680" s="71"/>
      <c r="CM680" s="71"/>
      <c r="CN680" s="71"/>
      <c r="CO680" s="71"/>
      <c r="CP680" s="71"/>
      <c r="CQ680" s="71"/>
      <c r="CR680" s="71"/>
      <c r="CS680" s="71"/>
      <c r="CT680" s="71"/>
      <c r="CU680" s="71"/>
      <c r="CV680" s="71"/>
      <c r="CW680" s="71"/>
      <c r="CX680" s="71"/>
      <c r="CY680" s="71"/>
      <c r="CZ680" s="71"/>
      <c r="DA680" s="71"/>
      <c r="DB680" s="71"/>
      <c r="DC680" s="71"/>
      <c r="DD680" s="71"/>
      <c r="DE680" s="71"/>
      <c r="DF680" s="71"/>
      <c r="DG680" s="71"/>
      <c r="DH680" s="71"/>
      <c r="DI680" s="71"/>
      <c r="DJ680" s="71"/>
      <c r="DK680" s="71"/>
      <c r="DL680" s="71"/>
      <c r="DM680" s="71"/>
      <c r="DN680" s="71"/>
      <c r="DO680" s="71"/>
      <c r="DP680" s="71"/>
      <c r="DQ680" s="71"/>
      <c r="DR680" s="71"/>
      <c r="DS680" s="71"/>
      <c r="DT680" s="71"/>
      <c r="DU680" s="71"/>
      <c r="DV680" s="71"/>
      <c r="DW680" s="71"/>
      <c r="DX680" s="71"/>
      <c r="DY680" s="71"/>
      <c r="DZ680" s="71"/>
      <c r="EA680" s="71"/>
      <c r="EB680" s="71"/>
      <c r="EC680" s="71"/>
      <c r="ED680" s="71"/>
      <c r="EE680" s="71"/>
      <c r="EF680" s="71"/>
      <c r="EG680" s="71"/>
      <c r="EH680" s="71"/>
      <c r="EI680" s="71"/>
      <c r="EJ680" s="71"/>
      <c r="EK680" s="71"/>
      <c r="EL680" s="71"/>
      <c r="EM680" s="71"/>
      <c r="EN680" s="71"/>
    </row>
    <row r="681" spans="13:144" s="67" customFormat="1" ht="14.25" customHeight="1" x14ac:dyDescent="0.2">
      <c r="M681" s="66"/>
      <c r="N681" s="66"/>
      <c r="AD681" s="68"/>
      <c r="AE681" s="68"/>
      <c r="AF681" s="66"/>
      <c r="AG681" s="66"/>
      <c r="AO681" s="171"/>
      <c r="AP681" s="171"/>
      <c r="AQ681" s="171"/>
      <c r="AR681" s="69"/>
      <c r="AS681" s="70"/>
      <c r="AT681" s="70"/>
      <c r="AU681" s="70"/>
      <c r="AV681" s="70"/>
      <c r="AW681" s="70"/>
      <c r="AX681" s="70"/>
      <c r="AY681" s="70"/>
      <c r="AZ681" s="70"/>
      <c r="BA681" s="70"/>
      <c r="BG681" s="7"/>
      <c r="BH681" s="1"/>
      <c r="BI681" s="1"/>
      <c r="BJ681" s="7"/>
      <c r="BK681" s="7"/>
      <c r="CB681" s="66"/>
      <c r="CC681" s="71"/>
      <c r="CD681" s="71"/>
      <c r="CE681" s="71"/>
      <c r="CF681" s="71"/>
      <c r="CG681" s="71"/>
      <c r="CH681" s="71"/>
      <c r="CI681" s="71"/>
      <c r="CJ681" s="71"/>
      <c r="CK681" s="71"/>
      <c r="CL681" s="71"/>
      <c r="CM681" s="71"/>
      <c r="CN681" s="71"/>
      <c r="CO681" s="71"/>
      <c r="CP681" s="71"/>
      <c r="CQ681" s="71"/>
      <c r="CR681" s="71"/>
      <c r="CS681" s="71"/>
      <c r="CT681" s="71"/>
      <c r="CU681" s="71"/>
      <c r="CV681" s="71"/>
      <c r="CW681" s="71"/>
      <c r="CX681" s="71"/>
      <c r="CY681" s="71"/>
      <c r="CZ681" s="71"/>
      <c r="DA681" s="71"/>
      <c r="DB681" s="71"/>
      <c r="DC681" s="71"/>
      <c r="DD681" s="71"/>
      <c r="DE681" s="71"/>
      <c r="DF681" s="71"/>
      <c r="DG681" s="71"/>
      <c r="DH681" s="71"/>
      <c r="DI681" s="71"/>
      <c r="DJ681" s="71"/>
      <c r="DK681" s="71"/>
      <c r="DL681" s="71"/>
      <c r="DM681" s="71"/>
      <c r="DN681" s="71"/>
      <c r="DO681" s="71"/>
      <c r="DP681" s="71"/>
      <c r="DQ681" s="71"/>
      <c r="DR681" s="71"/>
      <c r="DS681" s="71"/>
      <c r="DT681" s="71"/>
      <c r="DU681" s="71"/>
      <c r="DV681" s="71"/>
      <c r="DW681" s="71"/>
      <c r="DX681" s="71"/>
      <c r="DY681" s="71"/>
      <c r="DZ681" s="71"/>
      <c r="EA681" s="71"/>
      <c r="EB681" s="71"/>
      <c r="EC681" s="71"/>
      <c r="ED681" s="71"/>
      <c r="EE681" s="71"/>
      <c r="EF681" s="71"/>
      <c r="EG681" s="71"/>
      <c r="EH681" s="71"/>
      <c r="EI681" s="71"/>
      <c r="EJ681" s="71"/>
      <c r="EK681" s="71"/>
      <c r="EL681" s="71"/>
      <c r="EM681" s="71"/>
      <c r="EN681" s="71"/>
    </row>
    <row r="682" spans="13:144" s="67" customFormat="1" ht="14.25" customHeight="1" x14ac:dyDescent="0.2">
      <c r="M682" s="66"/>
      <c r="N682" s="66"/>
      <c r="AD682" s="68"/>
      <c r="AE682" s="68"/>
      <c r="AF682" s="66"/>
      <c r="AG682" s="66"/>
      <c r="AO682" s="171"/>
      <c r="AP682" s="171"/>
      <c r="AQ682" s="171"/>
      <c r="AR682" s="69"/>
      <c r="AS682" s="70"/>
      <c r="AT682" s="70"/>
      <c r="AU682" s="70"/>
      <c r="AV682" s="70"/>
      <c r="AW682" s="70"/>
      <c r="AX682" s="70"/>
      <c r="AY682" s="70"/>
      <c r="AZ682" s="70"/>
      <c r="BA682" s="70"/>
      <c r="BG682" s="7"/>
      <c r="BH682" s="1"/>
      <c r="BI682" s="1"/>
      <c r="BJ682" s="7"/>
      <c r="BK682" s="7"/>
      <c r="CB682" s="66"/>
      <c r="CC682" s="71"/>
      <c r="CD682" s="71"/>
      <c r="CE682" s="71"/>
      <c r="CF682" s="71"/>
      <c r="CG682" s="71"/>
      <c r="CH682" s="71"/>
      <c r="CI682" s="71"/>
      <c r="CJ682" s="71"/>
      <c r="CK682" s="71"/>
      <c r="CL682" s="71"/>
      <c r="CM682" s="71"/>
      <c r="CN682" s="71"/>
      <c r="CO682" s="71"/>
      <c r="CP682" s="71"/>
      <c r="CQ682" s="71"/>
      <c r="CR682" s="71"/>
      <c r="CS682" s="71"/>
      <c r="CT682" s="71"/>
      <c r="CU682" s="71"/>
      <c r="CV682" s="71"/>
      <c r="CW682" s="71"/>
      <c r="CX682" s="71"/>
      <c r="CY682" s="71"/>
      <c r="CZ682" s="71"/>
      <c r="DA682" s="71"/>
      <c r="DB682" s="71"/>
      <c r="DC682" s="71"/>
      <c r="DD682" s="71"/>
      <c r="DE682" s="71"/>
      <c r="DF682" s="71"/>
      <c r="DG682" s="71"/>
      <c r="DH682" s="71"/>
      <c r="DI682" s="71"/>
      <c r="DJ682" s="71"/>
      <c r="DK682" s="71"/>
      <c r="DL682" s="71"/>
      <c r="DM682" s="71"/>
      <c r="DN682" s="71"/>
      <c r="DO682" s="71"/>
      <c r="DP682" s="71"/>
      <c r="DQ682" s="71"/>
      <c r="DR682" s="71"/>
      <c r="DS682" s="71"/>
      <c r="DT682" s="71"/>
      <c r="DU682" s="71"/>
      <c r="DV682" s="71"/>
      <c r="DW682" s="71"/>
      <c r="DX682" s="71"/>
      <c r="DY682" s="71"/>
      <c r="DZ682" s="71"/>
      <c r="EA682" s="71"/>
      <c r="EB682" s="71"/>
      <c r="EC682" s="71"/>
      <c r="ED682" s="71"/>
      <c r="EE682" s="71"/>
      <c r="EF682" s="71"/>
      <c r="EG682" s="71"/>
      <c r="EH682" s="71"/>
      <c r="EI682" s="71"/>
      <c r="EJ682" s="71"/>
      <c r="EK682" s="71"/>
      <c r="EL682" s="71"/>
      <c r="EM682" s="71"/>
      <c r="EN682" s="71"/>
    </row>
    <row r="683" spans="13:144" s="67" customFormat="1" ht="14.25" customHeight="1" x14ac:dyDescent="0.2">
      <c r="M683" s="66"/>
      <c r="N683" s="66"/>
      <c r="AD683" s="68"/>
      <c r="AE683" s="68"/>
      <c r="AF683" s="66"/>
      <c r="AG683" s="66"/>
      <c r="AO683" s="171"/>
      <c r="AP683" s="171"/>
      <c r="AQ683" s="171"/>
      <c r="AR683" s="69"/>
      <c r="AS683" s="70"/>
      <c r="AT683" s="70"/>
      <c r="AU683" s="70"/>
      <c r="AV683" s="70"/>
      <c r="AW683" s="70"/>
      <c r="AX683" s="70"/>
      <c r="AY683" s="70"/>
      <c r="AZ683" s="70"/>
      <c r="BA683" s="70"/>
      <c r="BG683" s="7"/>
      <c r="BH683" s="1"/>
      <c r="BI683" s="1"/>
      <c r="BJ683" s="7"/>
      <c r="BK683" s="7"/>
      <c r="CB683" s="66"/>
      <c r="CC683" s="71"/>
      <c r="CD683" s="71"/>
      <c r="CE683" s="71"/>
      <c r="CF683" s="71"/>
      <c r="CG683" s="71"/>
      <c r="CH683" s="71"/>
      <c r="CI683" s="71"/>
      <c r="CJ683" s="71"/>
      <c r="CK683" s="71"/>
      <c r="CL683" s="71"/>
      <c r="CM683" s="71"/>
      <c r="CN683" s="71"/>
      <c r="CO683" s="71"/>
      <c r="CP683" s="71"/>
      <c r="CQ683" s="71"/>
      <c r="CR683" s="71"/>
      <c r="CS683" s="71"/>
      <c r="CT683" s="71"/>
      <c r="CU683" s="71"/>
      <c r="CV683" s="71"/>
      <c r="CW683" s="71"/>
      <c r="CX683" s="71"/>
      <c r="CY683" s="71"/>
      <c r="CZ683" s="71"/>
      <c r="DA683" s="71"/>
      <c r="DB683" s="71"/>
      <c r="DC683" s="71"/>
      <c r="DD683" s="71"/>
      <c r="DE683" s="71"/>
      <c r="DF683" s="71"/>
      <c r="DG683" s="71"/>
      <c r="DH683" s="71"/>
      <c r="DI683" s="71"/>
      <c r="DJ683" s="71"/>
      <c r="DK683" s="71"/>
      <c r="DL683" s="71"/>
      <c r="DM683" s="71"/>
      <c r="DN683" s="71"/>
      <c r="DO683" s="71"/>
      <c r="DP683" s="71"/>
      <c r="DQ683" s="71"/>
      <c r="DR683" s="71"/>
      <c r="DS683" s="71"/>
      <c r="DT683" s="71"/>
      <c r="DU683" s="71"/>
      <c r="DV683" s="71"/>
      <c r="DW683" s="71"/>
      <c r="DX683" s="71"/>
      <c r="DY683" s="71"/>
      <c r="DZ683" s="71"/>
      <c r="EA683" s="71"/>
      <c r="EB683" s="71"/>
      <c r="EC683" s="71"/>
      <c r="ED683" s="71"/>
      <c r="EE683" s="71"/>
      <c r="EF683" s="71"/>
      <c r="EG683" s="71"/>
      <c r="EH683" s="71"/>
      <c r="EI683" s="71"/>
      <c r="EJ683" s="71"/>
      <c r="EK683" s="71"/>
      <c r="EL683" s="71"/>
      <c r="EM683" s="71"/>
      <c r="EN683" s="71"/>
    </row>
    <row r="684" spans="13:144" s="67" customFormat="1" ht="14.25" customHeight="1" x14ac:dyDescent="0.2">
      <c r="M684" s="66"/>
      <c r="N684" s="66"/>
      <c r="AD684" s="68"/>
      <c r="AE684" s="68"/>
      <c r="AF684" s="66"/>
      <c r="AG684" s="66"/>
      <c r="AO684" s="171"/>
      <c r="AP684" s="171"/>
      <c r="AQ684" s="171"/>
      <c r="AR684" s="69"/>
      <c r="AS684" s="70"/>
      <c r="AT684" s="70"/>
      <c r="AU684" s="70"/>
      <c r="AV684" s="70"/>
      <c r="AW684" s="70"/>
      <c r="AX684" s="70"/>
      <c r="AY684" s="70"/>
      <c r="AZ684" s="70"/>
      <c r="BA684" s="70"/>
      <c r="BG684" s="7"/>
      <c r="BH684" s="1"/>
      <c r="BI684" s="1"/>
      <c r="BJ684" s="7"/>
      <c r="BK684" s="7"/>
      <c r="CB684" s="66"/>
      <c r="CC684" s="71"/>
      <c r="CD684" s="71"/>
      <c r="CE684" s="71"/>
      <c r="CF684" s="71"/>
      <c r="CG684" s="71"/>
      <c r="CH684" s="71"/>
      <c r="CI684" s="71"/>
      <c r="CJ684" s="71"/>
      <c r="CK684" s="71"/>
      <c r="CL684" s="71"/>
      <c r="CM684" s="71"/>
      <c r="CN684" s="71"/>
      <c r="CO684" s="71"/>
      <c r="CP684" s="71"/>
      <c r="CQ684" s="71"/>
      <c r="CR684" s="71"/>
      <c r="CS684" s="71"/>
      <c r="CT684" s="71"/>
      <c r="CU684" s="71"/>
      <c r="CV684" s="71"/>
      <c r="CW684" s="71"/>
      <c r="CX684" s="71"/>
      <c r="CY684" s="71"/>
      <c r="CZ684" s="71"/>
      <c r="DA684" s="71"/>
      <c r="DB684" s="71"/>
      <c r="DC684" s="71"/>
      <c r="DD684" s="71"/>
      <c r="DE684" s="71"/>
      <c r="DF684" s="71"/>
      <c r="DG684" s="71"/>
      <c r="DH684" s="71"/>
      <c r="DI684" s="71"/>
      <c r="DJ684" s="71"/>
      <c r="DK684" s="71"/>
      <c r="DL684" s="71"/>
      <c r="DM684" s="71"/>
      <c r="DN684" s="71"/>
      <c r="DO684" s="71"/>
      <c r="DP684" s="71"/>
      <c r="DQ684" s="71"/>
      <c r="DR684" s="71"/>
      <c r="DS684" s="71"/>
      <c r="DT684" s="71"/>
      <c r="DU684" s="71"/>
      <c r="DV684" s="71"/>
      <c r="DW684" s="71"/>
      <c r="DX684" s="71"/>
      <c r="DY684" s="71"/>
      <c r="DZ684" s="71"/>
      <c r="EA684" s="71"/>
      <c r="EB684" s="71"/>
      <c r="EC684" s="71"/>
      <c r="ED684" s="71"/>
      <c r="EE684" s="71"/>
      <c r="EF684" s="71"/>
      <c r="EG684" s="71"/>
      <c r="EH684" s="71"/>
      <c r="EI684" s="71"/>
      <c r="EJ684" s="71"/>
      <c r="EK684" s="71"/>
      <c r="EL684" s="71"/>
      <c r="EM684" s="71"/>
      <c r="EN684" s="71"/>
    </row>
    <row r="685" spans="13:144" s="67" customFormat="1" ht="14.25" customHeight="1" x14ac:dyDescent="0.2">
      <c r="M685" s="66"/>
      <c r="N685" s="66"/>
      <c r="AD685" s="68"/>
      <c r="AE685" s="68"/>
      <c r="AF685" s="66"/>
      <c r="AG685" s="66"/>
      <c r="AO685" s="171"/>
      <c r="AP685" s="171"/>
      <c r="AQ685" s="171"/>
      <c r="AR685" s="69"/>
      <c r="AS685" s="70"/>
      <c r="AT685" s="70"/>
      <c r="AU685" s="70"/>
      <c r="AV685" s="70"/>
      <c r="AW685" s="70"/>
      <c r="AX685" s="70"/>
      <c r="AY685" s="70"/>
      <c r="AZ685" s="70"/>
      <c r="BA685" s="70"/>
      <c r="BG685" s="7"/>
      <c r="BH685" s="1"/>
      <c r="BI685" s="1"/>
      <c r="BJ685" s="7"/>
      <c r="BK685" s="7"/>
      <c r="CB685" s="66"/>
      <c r="CC685" s="71"/>
      <c r="CD685" s="71"/>
      <c r="CE685" s="71"/>
      <c r="CF685" s="71"/>
      <c r="CG685" s="71"/>
      <c r="CH685" s="71"/>
      <c r="CI685" s="71"/>
      <c r="CJ685" s="71"/>
      <c r="CK685" s="71"/>
      <c r="CL685" s="71"/>
      <c r="CM685" s="71"/>
      <c r="CN685" s="71"/>
      <c r="CO685" s="71"/>
      <c r="CP685" s="71"/>
      <c r="CQ685" s="71"/>
      <c r="CR685" s="71"/>
      <c r="CS685" s="71"/>
      <c r="CT685" s="71"/>
      <c r="CU685" s="71"/>
      <c r="CV685" s="71"/>
      <c r="CW685" s="71"/>
      <c r="CX685" s="71"/>
      <c r="CY685" s="71"/>
      <c r="CZ685" s="71"/>
      <c r="DA685" s="71"/>
      <c r="DB685" s="71"/>
      <c r="DC685" s="71"/>
      <c r="DD685" s="71"/>
      <c r="DE685" s="71"/>
      <c r="DF685" s="71"/>
      <c r="DG685" s="71"/>
      <c r="DH685" s="71"/>
      <c r="DI685" s="71"/>
      <c r="DJ685" s="71"/>
      <c r="DK685" s="71"/>
      <c r="DL685" s="71"/>
      <c r="DM685" s="71"/>
      <c r="DN685" s="71"/>
      <c r="DO685" s="71"/>
      <c r="DP685" s="71"/>
      <c r="DQ685" s="71"/>
      <c r="DR685" s="71"/>
      <c r="DS685" s="71"/>
      <c r="DT685" s="71"/>
      <c r="DU685" s="71"/>
      <c r="DV685" s="71"/>
      <c r="DW685" s="71"/>
      <c r="DX685" s="71"/>
      <c r="DY685" s="71"/>
      <c r="DZ685" s="71"/>
      <c r="EA685" s="71"/>
      <c r="EB685" s="71"/>
      <c r="EC685" s="71"/>
      <c r="ED685" s="71"/>
      <c r="EE685" s="71"/>
      <c r="EF685" s="71"/>
      <c r="EG685" s="71"/>
      <c r="EH685" s="71"/>
      <c r="EI685" s="71"/>
      <c r="EJ685" s="71"/>
      <c r="EK685" s="71"/>
      <c r="EL685" s="71"/>
      <c r="EM685" s="71"/>
      <c r="EN685" s="71"/>
    </row>
    <row r="686" spans="13:144" s="67" customFormat="1" ht="14.25" customHeight="1" x14ac:dyDescent="0.2">
      <c r="M686" s="66"/>
      <c r="N686" s="66"/>
      <c r="AD686" s="68"/>
      <c r="AE686" s="68"/>
      <c r="AF686" s="66"/>
      <c r="AG686" s="66"/>
      <c r="AO686" s="171"/>
      <c r="AP686" s="171"/>
      <c r="AQ686" s="171"/>
      <c r="AR686" s="69"/>
      <c r="AS686" s="70"/>
      <c r="AT686" s="70"/>
      <c r="AU686" s="70"/>
      <c r="AV686" s="70"/>
      <c r="AW686" s="70"/>
      <c r="AX686" s="70"/>
      <c r="AY686" s="70"/>
      <c r="AZ686" s="70"/>
      <c r="BA686" s="70"/>
      <c r="BG686" s="7"/>
      <c r="BH686" s="1"/>
      <c r="BI686" s="1"/>
      <c r="BJ686" s="7"/>
      <c r="BK686" s="7"/>
      <c r="CB686" s="66"/>
      <c r="CC686" s="71"/>
      <c r="CD686" s="71"/>
      <c r="CE686" s="71"/>
      <c r="CF686" s="71"/>
      <c r="CG686" s="71"/>
      <c r="CH686" s="71"/>
      <c r="CI686" s="71"/>
      <c r="CJ686" s="71"/>
      <c r="CK686" s="71"/>
      <c r="CL686" s="71"/>
      <c r="CM686" s="71"/>
      <c r="CN686" s="71"/>
      <c r="CO686" s="71"/>
      <c r="CP686" s="71"/>
      <c r="CQ686" s="71"/>
      <c r="CR686" s="71"/>
      <c r="CS686" s="71"/>
      <c r="CT686" s="71"/>
      <c r="CU686" s="71"/>
      <c r="CV686" s="71"/>
      <c r="CW686" s="71"/>
      <c r="CX686" s="71"/>
      <c r="CY686" s="71"/>
      <c r="CZ686" s="71"/>
      <c r="DA686" s="71"/>
      <c r="DB686" s="71"/>
      <c r="DC686" s="71"/>
      <c r="DD686" s="71"/>
      <c r="DE686" s="71"/>
      <c r="DF686" s="71"/>
      <c r="DG686" s="71"/>
      <c r="DH686" s="71"/>
      <c r="DI686" s="71"/>
      <c r="DJ686" s="71"/>
      <c r="DK686" s="71"/>
      <c r="DL686" s="71"/>
      <c r="DM686" s="71"/>
      <c r="DN686" s="71"/>
      <c r="DO686" s="71"/>
      <c r="DP686" s="71"/>
      <c r="DQ686" s="71"/>
      <c r="DR686" s="71"/>
      <c r="DS686" s="71"/>
      <c r="DT686" s="71"/>
      <c r="DU686" s="71"/>
      <c r="DV686" s="71"/>
      <c r="DW686" s="71"/>
      <c r="DX686" s="71"/>
      <c r="DY686" s="71"/>
      <c r="DZ686" s="71"/>
      <c r="EA686" s="71"/>
      <c r="EB686" s="71"/>
      <c r="EC686" s="71"/>
      <c r="ED686" s="71"/>
      <c r="EE686" s="71"/>
      <c r="EF686" s="71"/>
      <c r="EG686" s="71"/>
      <c r="EH686" s="71"/>
      <c r="EI686" s="71"/>
      <c r="EJ686" s="71"/>
      <c r="EK686" s="71"/>
      <c r="EL686" s="71"/>
      <c r="EM686" s="71"/>
      <c r="EN686" s="71"/>
    </row>
    <row r="687" spans="13:144" s="67" customFormat="1" ht="14.25" customHeight="1" x14ac:dyDescent="0.2">
      <c r="M687" s="66"/>
      <c r="N687" s="66"/>
      <c r="AD687" s="68"/>
      <c r="AE687" s="68"/>
      <c r="AF687" s="66"/>
      <c r="AG687" s="66"/>
      <c r="AO687" s="171"/>
      <c r="AP687" s="171"/>
      <c r="AQ687" s="171"/>
      <c r="AR687" s="69"/>
      <c r="AS687" s="70"/>
      <c r="AT687" s="70"/>
      <c r="AU687" s="70"/>
      <c r="AV687" s="70"/>
      <c r="AW687" s="70"/>
      <c r="AX687" s="70"/>
      <c r="AY687" s="70"/>
      <c r="AZ687" s="70"/>
      <c r="BA687" s="70"/>
      <c r="BG687" s="7"/>
      <c r="BH687" s="1"/>
      <c r="BI687" s="1"/>
      <c r="BJ687" s="7"/>
      <c r="BK687" s="7"/>
      <c r="CB687" s="66"/>
      <c r="CC687" s="71"/>
      <c r="CD687" s="71"/>
      <c r="CE687" s="71"/>
      <c r="CF687" s="71"/>
      <c r="CG687" s="71"/>
      <c r="CH687" s="71"/>
      <c r="CI687" s="71"/>
      <c r="CJ687" s="71"/>
      <c r="CK687" s="71"/>
      <c r="CL687" s="71"/>
      <c r="CM687" s="71"/>
      <c r="CN687" s="71"/>
      <c r="CO687" s="71"/>
      <c r="CP687" s="71"/>
      <c r="CQ687" s="71"/>
      <c r="CR687" s="71"/>
      <c r="CS687" s="71"/>
      <c r="CT687" s="71"/>
      <c r="CU687" s="71"/>
      <c r="CV687" s="71"/>
      <c r="CW687" s="71"/>
      <c r="CX687" s="71"/>
      <c r="CY687" s="71"/>
      <c r="CZ687" s="71"/>
      <c r="DA687" s="71"/>
      <c r="DB687" s="71"/>
      <c r="DC687" s="71"/>
      <c r="DD687" s="71"/>
      <c r="DE687" s="71"/>
      <c r="DF687" s="71"/>
      <c r="DG687" s="71"/>
      <c r="DH687" s="71"/>
      <c r="DI687" s="71"/>
      <c r="DJ687" s="71"/>
      <c r="DK687" s="71"/>
      <c r="DL687" s="71"/>
      <c r="DM687" s="71"/>
      <c r="DN687" s="71"/>
      <c r="DO687" s="71"/>
      <c r="DP687" s="71"/>
      <c r="DQ687" s="71"/>
      <c r="DR687" s="71"/>
      <c r="DS687" s="71"/>
      <c r="DT687" s="71"/>
      <c r="DU687" s="71"/>
      <c r="DV687" s="71"/>
      <c r="DW687" s="71"/>
      <c r="DX687" s="71"/>
      <c r="DY687" s="71"/>
      <c r="DZ687" s="71"/>
      <c r="EA687" s="71"/>
      <c r="EB687" s="71"/>
      <c r="EC687" s="71"/>
      <c r="ED687" s="71"/>
      <c r="EE687" s="71"/>
      <c r="EF687" s="71"/>
      <c r="EG687" s="71"/>
      <c r="EH687" s="71"/>
      <c r="EI687" s="71"/>
      <c r="EJ687" s="71"/>
      <c r="EK687" s="71"/>
      <c r="EL687" s="71"/>
      <c r="EM687" s="71"/>
      <c r="EN687" s="71"/>
    </row>
    <row r="688" spans="13:144" s="67" customFormat="1" ht="14.25" customHeight="1" x14ac:dyDescent="0.2">
      <c r="M688" s="66"/>
      <c r="N688" s="66"/>
      <c r="AD688" s="68"/>
      <c r="AE688" s="68"/>
      <c r="AF688" s="66"/>
      <c r="AG688" s="66"/>
      <c r="AO688" s="171"/>
      <c r="AP688" s="171"/>
      <c r="AQ688" s="171"/>
      <c r="AR688" s="69"/>
      <c r="AS688" s="70"/>
      <c r="AT688" s="70"/>
      <c r="AU688" s="70"/>
      <c r="AV688" s="70"/>
      <c r="AW688" s="70"/>
      <c r="AX688" s="70"/>
      <c r="AY688" s="70"/>
      <c r="AZ688" s="70"/>
      <c r="BA688" s="70"/>
      <c r="BG688" s="7"/>
      <c r="BH688" s="1"/>
      <c r="BI688" s="1"/>
      <c r="BJ688" s="7"/>
      <c r="BK688" s="7"/>
      <c r="CB688" s="66"/>
      <c r="CC688" s="71"/>
      <c r="CD688" s="71"/>
      <c r="CE688" s="71"/>
      <c r="CF688" s="71"/>
      <c r="CG688" s="71"/>
      <c r="CH688" s="71"/>
      <c r="CI688" s="71"/>
      <c r="CJ688" s="71"/>
      <c r="CK688" s="71"/>
      <c r="CL688" s="71"/>
      <c r="CM688" s="71"/>
      <c r="CN688" s="71"/>
      <c r="CO688" s="71"/>
      <c r="CP688" s="71"/>
      <c r="CQ688" s="71"/>
      <c r="CR688" s="71"/>
      <c r="CS688" s="71"/>
      <c r="CT688" s="71"/>
      <c r="CU688" s="71"/>
      <c r="CV688" s="71"/>
      <c r="CW688" s="71"/>
      <c r="CX688" s="71"/>
      <c r="CY688" s="71"/>
      <c r="CZ688" s="71"/>
      <c r="DA688" s="71"/>
      <c r="DB688" s="71"/>
      <c r="DC688" s="71"/>
      <c r="DD688" s="71"/>
      <c r="DE688" s="71"/>
      <c r="DF688" s="71"/>
      <c r="DG688" s="71"/>
      <c r="DH688" s="71"/>
      <c r="DI688" s="71"/>
      <c r="DJ688" s="71"/>
      <c r="DK688" s="71"/>
      <c r="DL688" s="71"/>
      <c r="DM688" s="71"/>
      <c r="DN688" s="71"/>
      <c r="DO688" s="71"/>
      <c r="DP688" s="71"/>
      <c r="DQ688" s="71"/>
      <c r="DR688" s="71"/>
      <c r="DS688" s="71"/>
      <c r="DT688" s="71"/>
      <c r="DU688" s="71"/>
      <c r="DV688" s="71"/>
      <c r="DW688" s="71"/>
      <c r="DX688" s="71"/>
      <c r="DY688" s="71"/>
      <c r="DZ688" s="71"/>
      <c r="EA688" s="71"/>
      <c r="EB688" s="71"/>
      <c r="EC688" s="71"/>
      <c r="ED688" s="71"/>
      <c r="EE688" s="71"/>
      <c r="EF688" s="71"/>
      <c r="EG688" s="71"/>
      <c r="EH688" s="71"/>
      <c r="EI688" s="71"/>
      <c r="EJ688" s="71"/>
      <c r="EK688" s="71"/>
      <c r="EL688" s="71"/>
      <c r="EM688" s="71"/>
      <c r="EN688" s="71"/>
    </row>
    <row r="689" spans="13:144" s="67" customFormat="1" ht="14.25" customHeight="1" x14ac:dyDescent="0.2">
      <c r="M689" s="66"/>
      <c r="N689" s="66"/>
      <c r="AD689" s="68"/>
      <c r="AE689" s="68"/>
      <c r="AF689" s="66"/>
      <c r="AG689" s="66"/>
      <c r="AO689" s="171"/>
      <c r="AP689" s="171"/>
      <c r="AQ689" s="171"/>
      <c r="AR689" s="69"/>
      <c r="AS689" s="70"/>
      <c r="AT689" s="70"/>
      <c r="AU689" s="70"/>
      <c r="AV689" s="70"/>
      <c r="AW689" s="70"/>
      <c r="AX689" s="70"/>
      <c r="AY689" s="70"/>
      <c r="AZ689" s="70"/>
      <c r="BA689" s="70"/>
      <c r="BG689" s="7"/>
      <c r="BH689" s="1"/>
      <c r="BI689" s="1"/>
      <c r="BJ689" s="7"/>
      <c r="BK689" s="7"/>
      <c r="CB689" s="66"/>
      <c r="CC689" s="71"/>
      <c r="CD689" s="71"/>
      <c r="CE689" s="71"/>
      <c r="CF689" s="71"/>
      <c r="CG689" s="71"/>
      <c r="CH689" s="71"/>
      <c r="CI689" s="71"/>
      <c r="CJ689" s="71"/>
      <c r="CK689" s="71"/>
      <c r="CL689" s="71"/>
      <c r="CM689" s="71"/>
      <c r="CN689" s="71"/>
      <c r="CO689" s="71"/>
      <c r="CP689" s="71"/>
      <c r="CQ689" s="71"/>
      <c r="CR689" s="71"/>
      <c r="CS689" s="71"/>
      <c r="CT689" s="71"/>
      <c r="CU689" s="71"/>
      <c r="CV689" s="71"/>
      <c r="CW689" s="71"/>
      <c r="CX689" s="71"/>
      <c r="CY689" s="71"/>
      <c r="CZ689" s="71"/>
      <c r="DA689" s="71"/>
      <c r="DB689" s="71"/>
      <c r="DC689" s="71"/>
      <c r="DD689" s="71"/>
      <c r="DE689" s="71"/>
      <c r="DF689" s="71"/>
      <c r="DG689" s="71"/>
      <c r="DH689" s="71"/>
      <c r="DI689" s="71"/>
      <c r="DJ689" s="71"/>
      <c r="DK689" s="71"/>
      <c r="DL689" s="71"/>
      <c r="DM689" s="71"/>
      <c r="DN689" s="71"/>
      <c r="DO689" s="71"/>
      <c r="DP689" s="71"/>
      <c r="DQ689" s="71"/>
      <c r="DR689" s="71"/>
      <c r="DS689" s="71"/>
      <c r="DT689" s="71"/>
      <c r="DU689" s="71"/>
      <c r="DV689" s="71"/>
      <c r="DW689" s="71"/>
      <c r="DX689" s="71"/>
      <c r="DY689" s="71"/>
      <c r="DZ689" s="71"/>
      <c r="EA689" s="71"/>
      <c r="EB689" s="71"/>
      <c r="EC689" s="71"/>
      <c r="ED689" s="71"/>
      <c r="EE689" s="71"/>
      <c r="EF689" s="71"/>
      <c r="EG689" s="71"/>
      <c r="EH689" s="71"/>
      <c r="EI689" s="71"/>
      <c r="EJ689" s="71"/>
      <c r="EK689" s="71"/>
      <c r="EL689" s="71"/>
      <c r="EM689" s="71"/>
      <c r="EN689" s="71"/>
    </row>
    <row r="690" spans="13:144" s="67" customFormat="1" ht="14.25" customHeight="1" x14ac:dyDescent="0.2">
      <c r="M690" s="66"/>
      <c r="N690" s="66"/>
      <c r="AD690" s="68"/>
      <c r="AE690" s="68"/>
      <c r="AF690" s="66"/>
      <c r="AG690" s="66"/>
      <c r="AO690" s="171"/>
      <c r="AP690" s="171"/>
      <c r="AQ690" s="171"/>
      <c r="AR690" s="69"/>
      <c r="AS690" s="70"/>
      <c r="AT690" s="70"/>
      <c r="AU690" s="70"/>
      <c r="AV690" s="70"/>
      <c r="AW690" s="70"/>
      <c r="AX690" s="70"/>
      <c r="AY690" s="70"/>
      <c r="AZ690" s="70"/>
      <c r="BA690" s="70"/>
      <c r="BG690" s="7"/>
      <c r="BH690" s="1"/>
      <c r="BI690" s="1"/>
      <c r="BJ690" s="7"/>
      <c r="BK690" s="7"/>
      <c r="CB690" s="66"/>
      <c r="CC690" s="71"/>
      <c r="CD690" s="71"/>
      <c r="CE690" s="71"/>
      <c r="CF690" s="71"/>
      <c r="CG690" s="71"/>
      <c r="CH690" s="71"/>
      <c r="CI690" s="71"/>
      <c r="CJ690" s="71"/>
      <c r="CK690" s="71"/>
      <c r="CL690" s="71"/>
      <c r="CM690" s="71"/>
      <c r="CN690" s="71"/>
      <c r="CO690" s="71"/>
      <c r="CP690" s="71"/>
      <c r="CQ690" s="71"/>
      <c r="CR690" s="71"/>
      <c r="CS690" s="71"/>
      <c r="CT690" s="71"/>
      <c r="CU690" s="71"/>
      <c r="CV690" s="71"/>
      <c r="CW690" s="71"/>
      <c r="CX690" s="71"/>
      <c r="CY690" s="71"/>
      <c r="CZ690" s="71"/>
      <c r="DA690" s="71"/>
      <c r="DB690" s="71"/>
      <c r="DC690" s="71"/>
      <c r="DD690" s="71"/>
      <c r="DE690" s="71"/>
      <c r="DF690" s="71"/>
      <c r="DG690" s="71"/>
      <c r="DH690" s="71"/>
      <c r="DI690" s="71"/>
      <c r="DJ690" s="71"/>
      <c r="DK690" s="71"/>
      <c r="DL690" s="71"/>
      <c r="DM690" s="71"/>
      <c r="DN690" s="71"/>
      <c r="DO690" s="71"/>
      <c r="DP690" s="71"/>
      <c r="DQ690" s="71"/>
      <c r="DR690" s="71"/>
      <c r="DS690" s="71"/>
      <c r="DT690" s="71"/>
      <c r="DU690" s="71"/>
      <c r="DV690" s="71"/>
      <c r="DW690" s="71"/>
      <c r="DX690" s="71"/>
      <c r="DY690" s="71"/>
      <c r="DZ690" s="71"/>
      <c r="EA690" s="71"/>
      <c r="EB690" s="71"/>
      <c r="EC690" s="71"/>
      <c r="ED690" s="71"/>
      <c r="EE690" s="71"/>
      <c r="EF690" s="71"/>
      <c r="EG690" s="71"/>
      <c r="EH690" s="71"/>
      <c r="EI690" s="71"/>
      <c r="EJ690" s="71"/>
      <c r="EK690" s="71"/>
      <c r="EL690" s="71"/>
      <c r="EM690" s="71"/>
      <c r="EN690" s="71"/>
    </row>
    <row r="691" spans="13:144" s="67" customFormat="1" ht="14.25" customHeight="1" x14ac:dyDescent="0.2">
      <c r="M691" s="66"/>
      <c r="N691" s="66"/>
      <c r="AD691" s="68"/>
      <c r="AE691" s="68"/>
      <c r="AF691" s="66"/>
      <c r="AG691" s="66"/>
      <c r="AO691" s="171"/>
      <c r="AP691" s="171"/>
      <c r="AQ691" s="171"/>
      <c r="AR691" s="69"/>
      <c r="AS691" s="70"/>
      <c r="AT691" s="70"/>
      <c r="AU691" s="70"/>
      <c r="AV691" s="70"/>
      <c r="AW691" s="70"/>
      <c r="AX691" s="70"/>
      <c r="AY691" s="70"/>
      <c r="AZ691" s="70"/>
      <c r="BA691" s="70"/>
      <c r="BG691" s="7"/>
      <c r="BH691" s="1"/>
      <c r="BI691" s="1"/>
      <c r="BJ691" s="7"/>
      <c r="BK691" s="7"/>
      <c r="CB691" s="66"/>
      <c r="CC691" s="71"/>
      <c r="CD691" s="71"/>
      <c r="CE691" s="71"/>
      <c r="CF691" s="71"/>
      <c r="CG691" s="71"/>
      <c r="CH691" s="71"/>
      <c r="CI691" s="71"/>
      <c r="CJ691" s="71"/>
      <c r="CK691" s="71"/>
      <c r="CL691" s="71"/>
      <c r="CM691" s="71"/>
      <c r="CN691" s="71"/>
      <c r="CO691" s="71"/>
      <c r="CP691" s="71"/>
      <c r="CQ691" s="71"/>
      <c r="CR691" s="71"/>
      <c r="CS691" s="71"/>
      <c r="CT691" s="71"/>
      <c r="CU691" s="71"/>
      <c r="CV691" s="71"/>
      <c r="CW691" s="71"/>
      <c r="CX691" s="71"/>
      <c r="CY691" s="71"/>
      <c r="CZ691" s="71"/>
      <c r="DA691" s="71"/>
      <c r="DB691" s="71"/>
      <c r="DC691" s="71"/>
      <c r="DD691" s="71"/>
      <c r="DE691" s="71"/>
      <c r="DF691" s="71"/>
      <c r="DG691" s="71"/>
      <c r="DH691" s="71"/>
      <c r="DI691" s="71"/>
      <c r="DJ691" s="71"/>
      <c r="DK691" s="71"/>
      <c r="DL691" s="71"/>
      <c r="DM691" s="71"/>
      <c r="DN691" s="71"/>
      <c r="DO691" s="71"/>
      <c r="DP691" s="71"/>
      <c r="DQ691" s="71"/>
      <c r="DR691" s="71"/>
      <c r="DS691" s="71"/>
      <c r="DT691" s="71"/>
      <c r="DU691" s="71"/>
      <c r="DV691" s="71"/>
      <c r="DW691" s="71"/>
      <c r="DX691" s="71"/>
      <c r="DY691" s="71"/>
      <c r="DZ691" s="71"/>
      <c r="EA691" s="71"/>
      <c r="EB691" s="71"/>
      <c r="EC691" s="71"/>
      <c r="ED691" s="71"/>
      <c r="EE691" s="71"/>
      <c r="EF691" s="71"/>
      <c r="EG691" s="71"/>
      <c r="EH691" s="71"/>
      <c r="EI691" s="71"/>
      <c r="EJ691" s="71"/>
      <c r="EK691" s="71"/>
      <c r="EL691" s="71"/>
      <c r="EM691" s="71"/>
      <c r="EN691" s="71"/>
    </row>
    <row r="692" spans="13:144" s="67" customFormat="1" ht="14.25" customHeight="1" x14ac:dyDescent="0.2">
      <c r="M692" s="66"/>
      <c r="N692" s="66"/>
      <c r="AD692" s="68"/>
      <c r="AE692" s="68"/>
      <c r="AF692" s="66"/>
      <c r="AG692" s="66"/>
      <c r="AO692" s="171"/>
      <c r="AP692" s="171"/>
      <c r="AQ692" s="171"/>
      <c r="AR692" s="69"/>
      <c r="AS692" s="70"/>
      <c r="AT692" s="70"/>
      <c r="AU692" s="70"/>
      <c r="AV692" s="70"/>
      <c r="AW692" s="70"/>
      <c r="AX692" s="70"/>
      <c r="AY692" s="70"/>
      <c r="AZ692" s="70"/>
      <c r="BA692" s="70"/>
      <c r="BG692" s="7"/>
      <c r="BH692" s="1"/>
      <c r="BI692" s="1"/>
      <c r="BJ692" s="7"/>
      <c r="BK692" s="7"/>
      <c r="CB692" s="66"/>
      <c r="CC692" s="71"/>
      <c r="CD692" s="71"/>
      <c r="CE692" s="71"/>
      <c r="CF692" s="71"/>
      <c r="CG692" s="71"/>
      <c r="CH692" s="71"/>
      <c r="CI692" s="71"/>
      <c r="CJ692" s="71"/>
      <c r="CK692" s="71"/>
      <c r="CL692" s="71"/>
      <c r="CM692" s="71"/>
      <c r="CN692" s="71"/>
      <c r="CO692" s="71"/>
      <c r="CP692" s="71"/>
      <c r="CQ692" s="71"/>
      <c r="CR692" s="71"/>
      <c r="CS692" s="71"/>
      <c r="CT692" s="71"/>
      <c r="CU692" s="71"/>
      <c r="CV692" s="71"/>
      <c r="CW692" s="71"/>
      <c r="CX692" s="71"/>
      <c r="CY692" s="71"/>
      <c r="CZ692" s="71"/>
      <c r="DA692" s="71"/>
      <c r="DB692" s="71"/>
      <c r="DC692" s="71"/>
      <c r="DD692" s="71"/>
      <c r="DE692" s="71"/>
      <c r="DF692" s="71"/>
      <c r="DG692" s="71"/>
      <c r="DH692" s="71"/>
      <c r="DI692" s="71"/>
      <c r="DJ692" s="71"/>
      <c r="DK692" s="71"/>
      <c r="DL692" s="71"/>
      <c r="DM692" s="71"/>
      <c r="DN692" s="71"/>
      <c r="DO692" s="71"/>
      <c r="DP692" s="71"/>
      <c r="DQ692" s="71"/>
      <c r="DR692" s="71"/>
      <c r="DS692" s="71"/>
      <c r="DT692" s="71"/>
      <c r="DU692" s="71"/>
      <c r="DV692" s="71"/>
      <c r="DW692" s="71"/>
      <c r="DX692" s="71"/>
      <c r="DY692" s="71"/>
      <c r="DZ692" s="71"/>
      <c r="EA692" s="71"/>
      <c r="EB692" s="71"/>
      <c r="EC692" s="71"/>
      <c r="ED692" s="71"/>
      <c r="EE692" s="71"/>
      <c r="EF692" s="71"/>
      <c r="EG692" s="71"/>
      <c r="EH692" s="71"/>
      <c r="EI692" s="71"/>
      <c r="EJ692" s="71"/>
      <c r="EK692" s="71"/>
      <c r="EL692" s="71"/>
      <c r="EM692" s="71"/>
      <c r="EN692" s="71"/>
    </row>
    <row r="693" spans="13:144" s="67" customFormat="1" ht="14.25" customHeight="1" x14ac:dyDescent="0.2">
      <c r="M693" s="66"/>
      <c r="N693" s="66"/>
      <c r="AD693" s="68"/>
      <c r="AE693" s="68"/>
      <c r="AF693" s="66"/>
      <c r="AG693" s="66"/>
      <c r="AO693" s="171"/>
      <c r="AP693" s="171"/>
      <c r="AQ693" s="171"/>
      <c r="AR693" s="69"/>
      <c r="AS693" s="70"/>
      <c r="AT693" s="70"/>
      <c r="AU693" s="70"/>
      <c r="AV693" s="70"/>
      <c r="AW693" s="70"/>
      <c r="AX693" s="70"/>
      <c r="AY693" s="70"/>
      <c r="AZ693" s="70"/>
      <c r="BA693" s="70"/>
      <c r="BG693" s="7"/>
      <c r="BH693" s="1"/>
      <c r="BI693" s="1"/>
      <c r="BJ693" s="7"/>
      <c r="BK693" s="7"/>
      <c r="CB693" s="66"/>
      <c r="CC693" s="71"/>
      <c r="CD693" s="71"/>
      <c r="CE693" s="71"/>
      <c r="CF693" s="71"/>
      <c r="CG693" s="71"/>
      <c r="CH693" s="71"/>
      <c r="CI693" s="71"/>
      <c r="CJ693" s="71"/>
      <c r="CK693" s="71"/>
      <c r="CL693" s="71"/>
      <c r="CM693" s="71"/>
      <c r="CN693" s="71"/>
      <c r="CO693" s="71"/>
      <c r="CP693" s="71"/>
      <c r="CQ693" s="71"/>
      <c r="CR693" s="71"/>
      <c r="CS693" s="71"/>
      <c r="CT693" s="71"/>
      <c r="CU693" s="71"/>
      <c r="CV693" s="71"/>
      <c r="CW693" s="71"/>
      <c r="CX693" s="71"/>
      <c r="CY693" s="71"/>
      <c r="CZ693" s="71"/>
      <c r="DA693" s="71"/>
      <c r="DB693" s="71"/>
      <c r="DC693" s="71"/>
      <c r="DD693" s="71"/>
      <c r="DE693" s="71"/>
      <c r="DF693" s="71"/>
      <c r="DG693" s="71"/>
      <c r="DH693" s="71"/>
      <c r="DI693" s="71"/>
      <c r="DJ693" s="71"/>
      <c r="DK693" s="71"/>
      <c r="DL693" s="71"/>
      <c r="DM693" s="71"/>
      <c r="DN693" s="71"/>
      <c r="DO693" s="71"/>
      <c r="DP693" s="71"/>
      <c r="DQ693" s="71"/>
      <c r="DR693" s="71"/>
      <c r="DS693" s="71"/>
      <c r="DT693" s="71"/>
      <c r="DU693" s="71"/>
      <c r="DV693" s="71"/>
      <c r="DW693" s="71"/>
      <c r="DX693" s="71"/>
      <c r="DY693" s="71"/>
      <c r="DZ693" s="71"/>
      <c r="EA693" s="71"/>
      <c r="EB693" s="71"/>
      <c r="EC693" s="71"/>
      <c r="ED693" s="71"/>
      <c r="EE693" s="71"/>
      <c r="EF693" s="71"/>
      <c r="EG693" s="71"/>
      <c r="EH693" s="71"/>
      <c r="EI693" s="71"/>
      <c r="EJ693" s="71"/>
      <c r="EK693" s="71"/>
      <c r="EL693" s="71"/>
      <c r="EM693" s="71"/>
      <c r="EN693" s="71"/>
    </row>
    <row r="694" spans="13:144" s="67" customFormat="1" ht="14.25" customHeight="1" x14ac:dyDescent="0.2">
      <c r="M694" s="66"/>
      <c r="N694" s="66"/>
      <c r="AD694" s="68"/>
      <c r="AE694" s="68"/>
      <c r="AF694" s="66"/>
      <c r="AG694" s="66"/>
      <c r="AO694" s="171"/>
      <c r="AP694" s="171"/>
      <c r="AQ694" s="171"/>
      <c r="AR694" s="69"/>
      <c r="AS694" s="70"/>
      <c r="AT694" s="70"/>
      <c r="AU694" s="70"/>
      <c r="AV694" s="70"/>
      <c r="AW694" s="70"/>
      <c r="AX694" s="70"/>
      <c r="AY694" s="70"/>
      <c r="AZ694" s="70"/>
      <c r="BA694" s="70"/>
      <c r="BG694" s="7"/>
      <c r="BH694" s="1"/>
      <c r="BI694" s="1"/>
      <c r="BJ694" s="7"/>
      <c r="BK694" s="7"/>
      <c r="CB694" s="66"/>
      <c r="CC694" s="71"/>
      <c r="CD694" s="71"/>
      <c r="CE694" s="71"/>
      <c r="CF694" s="71"/>
      <c r="CG694" s="71"/>
      <c r="CH694" s="71"/>
      <c r="CI694" s="71"/>
      <c r="CJ694" s="71"/>
      <c r="CK694" s="71"/>
      <c r="CL694" s="71"/>
      <c r="CM694" s="71"/>
      <c r="CN694" s="71"/>
      <c r="CO694" s="71"/>
      <c r="CP694" s="71"/>
      <c r="CQ694" s="71"/>
      <c r="CR694" s="71"/>
      <c r="CS694" s="71"/>
      <c r="CT694" s="71"/>
      <c r="CU694" s="71"/>
      <c r="CV694" s="71"/>
      <c r="CW694" s="71"/>
      <c r="CX694" s="71"/>
      <c r="CY694" s="71"/>
      <c r="CZ694" s="71"/>
      <c r="DA694" s="71"/>
      <c r="DB694" s="71"/>
      <c r="DC694" s="71"/>
      <c r="DD694" s="71"/>
      <c r="DE694" s="71"/>
      <c r="DF694" s="71"/>
      <c r="DG694" s="71"/>
      <c r="DH694" s="71"/>
      <c r="DI694" s="71"/>
      <c r="DJ694" s="71"/>
      <c r="DK694" s="71"/>
      <c r="DL694" s="71"/>
      <c r="DM694" s="71"/>
      <c r="DN694" s="71"/>
      <c r="DO694" s="71"/>
      <c r="DP694" s="71"/>
      <c r="DQ694" s="71"/>
      <c r="DR694" s="71"/>
      <c r="DS694" s="71"/>
      <c r="DT694" s="71"/>
      <c r="DU694" s="71"/>
      <c r="DV694" s="71"/>
      <c r="DW694" s="71"/>
      <c r="DX694" s="71"/>
      <c r="DY694" s="71"/>
      <c r="DZ694" s="71"/>
      <c r="EA694" s="71"/>
      <c r="EB694" s="71"/>
      <c r="EC694" s="71"/>
      <c r="ED694" s="71"/>
      <c r="EE694" s="71"/>
      <c r="EF694" s="71"/>
      <c r="EG694" s="71"/>
      <c r="EH694" s="71"/>
      <c r="EI694" s="71"/>
      <c r="EJ694" s="71"/>
      <c r="EK694" s="71"/>
      <c r="EL694" s="71"/>
      <c r="EM694" s="71"/>
      <c r="EN694" s="71"/>
    </row>
    <row r="695" spans="13:144" s="67" customFormat="1" ht="14.25" customHeight="1" x14ac:dyDescent="0.2">
      <c r="M695" s="66"/>
      <c r="N695" s="66"/>
      <c r="AD695" s="68"/>
      <c r="AE695" s="68"/>
      <c r="AF695" s="66"/>
      <c r="AG695" s="66"/>
      <c r="AO695" s="171"/>
      <c r="AP695" s="171"/>
      <c r="AQ695" s="171"/>
      <c r="AR695" s="69"/>
      <c r="AS695" s="70"/>
      <c r="AT695" s="70"/>
      <c r="AU695" s="70"/>
      <c r="AV695" s="70"/>
      <c r="AW695" s="70"/>
      <c r="AX695" s="70"/>
      <c r="AY695" s="70"/>
      <c r="AZ695" s="70"/>
      <c r="BA695" s="70"/>
      <c r="BG695" s="7"/>
      <c r="BH695" s="1"/>
      <c r="BI695" s="1"/>
      <c r="BJ695" s="7"/>
      <c r="BK695" s="7"/>
      <c r="CB695" s="66"/>
      <c r="CC695" s="71"/>
      <c r="CD695" s="71"/>
      <c r="CE695" s="71"/>
      <c r="CF695" s="71"/>
      <c r="CG695" s="71"/>
      <c r="CH695" s="71"/>
      <c r="CI695" s="71"/>
      <c r="CJ695" s="71"/>
      <c r="CK695" s="71"/>
      <c r="CL695" s="71"/>
      <c r="CM695" s="71"/>
      <c r="CN695" s="71"/>
      <c r="CO695" s="71"/>
      <c r="CP695" s="71"/>
      <c r="CQ695" s="71"/>
      <c r="CR695" s="71"/>
      <c r="CS695" s="71"/>
      <c r="CT695" s="71"/>
      <c r="CU695" s="71"/>
      <c r="CV695" s="71"/>
      <c r="CW695" s="71"/>
      <c r="CX695" s="71"/>
      <c r="CY695" s="71"/>
      <c r="CZ695" s="71"/>
      <c r="DA695" s="71"/>
      <c r="DB695" s="71"/>
      <c r="DC695" s="71"/>
      <c r="DD695" s="71"/>
      <c r="DE695" s="71"/>
      <c r="DF695" s="71"/>
      <c r="DG695" s="71"/>
      <c r="DH695" s="71"/>
      <c r="DI695" s="71"/>
      <c r="DJ695" s="71"/>
      <c r="DK695" s="71"/>
      <c r="DL695" s="71"/>
      <c r="DM695" s="71"/>
      <c r="DN695" s="71"/>
      <c r="DO695" s="71"/>
      <c r="DP695" s="71"/>
      <c r="DQ695" s="71"/>
      <c r="DR695" s="71"/>
      <c r="DS695" s="71"/>
      <c r="DT695" s="71"/>
      <c r="DU695" s="71"/>
      <c r="DV695" s="71"/>
      <c r="DW695" s="71"/>
      <c r="DX695" s="71"/>
      <c r="DY695" s="71"/>
      <c r="DZ695" s="71"/>
      <c r="EA695" s="71"/>
      <c r="EB695" s="71"/>
      <c r="EC695" s="71"/>
      <c r="ED695" s="71"/>
      <c r="EE695" s="71"/>
      <c r="EF695" s="71"/>
      <c r="EG695" s="71"/>
      <c r="EH695" s="71"/>
      <c r="EI695" s="71"/>
      <c r="EJ695" s="71"/>
      <c r="EK695" s="71"/>
      <c r="EL695" s="71"/>
      <c r="EM695" s="71"/>
      <c r="EN695" s="71"/>
    </row>
    <row r="696" spans="13:144" s="67" customFormat="1" ht="14.25" customHeight="1" x14ac:dyDescent="0.2">
      <c r="M696" s="66"/>
      <c r="N696" s="66"/>
      <c r="AD696" s="68"/>
      <c r="AE696" s="68"/>
      <c r="AF696" s="66"/>
      <c r="AG696" s="66"/>
      <c r="AO696" s="171"/>
      <c r="AP696" s="171"/>
      <c r="AQ696" s="171"/>
      <c r="AR696" s="69"/>
      <c r="AS696" s="70"/>
      <c r="AT696" s="70"/>
      <c r="AU696" s="70"/>
      <c r="AV696" s="70"/>
      <c r="AW696" s="70"/>
      <c r="AX696" s="70"/>
      <c r="AY696" s="70"/>
      <c r="AZ696" s="70"/>
      <c r="BA696" s="70"/>
      <c r="BG696" s="7"/>
      <c r="BH696" s="1"/>
      <c r="BI696" s="1"/>
      <c r="BJ696" s="7"/>
      <c r="BK696" s="7"/>
      <c r="CB696" s="66"/>
      <c r="CC696" s="71"/>
      <c r="CD696" s="71"/>
      <c r="CE696" s="71"/>
      <c r="CF696" s="71"/>
      <c r="CG696" s="71"/>
      <c r="CH696" s="71"/>
      <c r="CI696" s="71"/>
      <c r="CJ696" s="71"/>
      <c r="CK696" s="71"/>
      <c r="CL696" s="71"/>
      <c r="CM696" s="71"/>
      <c r="CN696" s="71"/>
      <c r="CO696" s="71"/>
      <c r="CP696" s="71"/>
      <c r="CQ696" s="71"/>
      <c r="CR696" s="71"/>
      <c r="CS696" s="71"/>
      <c r="CT696" s="71"/>
      <c r="CU696" s="71"/>
      <c r="CV696" s="71"/>
      <c r="CW696" s="71"/>
      <c r="CX696" s="71"/>
      <c r="CY696" s="71"/>
      <c r="CZ696" s="71"/>
      <c r="DA696" s="71"/>
      <c r="DB696" s="71"/>
      <c r="DC696" s="71"/>
      <c r="DD696" s="71"/>
      <c r="DE696" s="71"/>
      <c r="DF696" s="71"/>
      <c r="DG696" s="71"/>
      <c r="DH696" s="71"/>
      <c r="DI696" s="71"/>
      <c r="DJ696" s="71"/>
      <c r="DK696" s="71"/>
      <c r="DL696" s="71"/>
      <c r="DM696" s="71"/>
      <c r="DN696" s="71"/>
      <c r="DO696" s="71"/>
      <c r="DP696" s="71"/>
      <c r="DQ696" s="71"/>
      <c r="DR696" s="71"/>
      <c r="DS696" s="71"/>
      <c r="DT696" s="71"/>
      <c r="DU696" s="71"/>
      <c r="DV696" s="71"/>
      <c r="DW696" s="71"/>
      <c r="DX696" s="71"/>
      <c r="DY696" s="71"/>
      <c r="DZ696" s="71"/>
      <c r="EA696" s="71"/>
      <c r="EB696" s="71"/>
      <c r="EC696" s="71"/>
      <c r="ED696" s="71"/>
      <c r="EE696" s="71"/>
      <c r="EF696" s="71"/>
      <c r="EG696" s="71"/>
      <c r="EH696" s="71"/>
      <c r="EI696" s="71"/>
      <c r="EJ696" s="71"/>
      <c r="EK696" s="71"/>
      <c r="EL696" s="71"/>
      <c r="EM696" s="71"/>
      <c r="EN696" s="71"/>
    </row>
    <row r="697" spans="13:144" s="67" customFormat="1" ht="14.25" customHeight="1" x14ac:dyDescent="0.2">
      <c r="M697" s="66"/>
      <c r="N697" s="66"/>
      <c r="AD697" s="68"/>
      <c r="AE697" s="68"/>
      <c r="AF697" s="66"/>
      <c r="AG697" s="66"/>
      <c r="AO697" s="171"/>
      <c r="AP697" s="171"/>
      <c r="AQ697" s="171"/>
      <c r="AR697" s="69"/>
      <c r="AS697" s="70"/>
      <c r="AT697" s="70"/>
      <c r="AU697" s="70"/>
      <c r="AV697" s="70"/>
      <c r="AW697" s="70"/>
      <c r="AX697" s="70"/>
      <c r="AY697" s="70"/>
      <c r="AZ697" s="70"/>
      <c r="BA697" s="70"/>
      <c r="BG697" s="7"/>
      <c r="BH697" s="1"/>
      <c r="BI697" s="1"/>
      <c r="BJ697" s="7"/>
      <c r="BK697" s="7"/>
      <c r="CB697" s="66"/>
      <c r="CC697" s="71"/>
      <c r="CD697" s="71"/>
      <c r="CE697" s="71"/>
      <c r="CF697" s="71"/>
      <c r="CG697" s="71"/>
      <c r="CH697" s="71"/>
      <c r="CI697" s="71"/>
      <c r="CJ697" s="71"/>
      <c r="CK697" s="71"/>
      <c r="CL697" s="71"/>
      <c r="CM697" s="71"/>
      <c r="CN697" s="71"/>
      <c r="CO697" s="71"/>
      <c r="CP697" s="71"/>
      <c r="CQ697" s="71"/>
      <c r="CR697" s="71"/>
      <c r="CS697" s="71"/>
      <c r="CT697" s="71"/>
      <c r="CU697" s="71"/>
      <c r="CV697" s="71"/>
      <c r="CW697" s="71"/>
      <c r="CX697" s="71"/>
      <c r="CY697" s="71"/>
      <c r="CZ697" s="71"/>
      <c r="DA697" s="71"/>
      <c r="DB697" s="71"/>
      <c r="DC697" s="71"/>
      <c r="DD697" s="71"/>
      <c r="DE697" s="71"/>
      <c r="DF697" s="71"/>
      <c r="DG697" s="71"/>
      <c r="DH697" s="71"/>
      <c r="DI697" s="71"/>
      <c r="DJ697" s="71"/>
      <c r="DK697" s="71"/>
      <c r="DL697" s="71"/>
      <c r="DM697" s="71"/>
      <c r="DN697" s="71"/>
      <c r="DO697" s="71"/>
      <c r="DP697" s="71"/>
      <c r="DQ697" s="71"/>
      <c r="DR697" s="71"/>
      <c r="DS697" s="71"/>
      <c r="DT697" s="71"/>
      <c r="DU697" s="71"/>
      <c r="DV697" s="71"/>
      <c r="DW697" s="71"/>
      <c r="DX697" s="71"/>
      <c r="DY697" s="71"/>
      <c r="DZ697" s="71"/>
      <c r="EA697" s="71"/>
      <c r="EB697" s="71"/>
      <c r="EC697" s="71"/>
      <c r="ED697" s="71"/>
      <c r="EE697" s="71"/>
      <c r="EF697" s="71"/>
      <c r="EG697" s="71"/>
      <c r="EH697" s="71"/>
      <c r="EI697" s="71"/>
      <c r="EJ697" s="71"/>
      <c r="EK697" s="71"/>
      <c r="EL697" s="71"/>
      <c r="EM697" s="71"/>
      <c r="EN697" s="71"/>
    </row>
    <row r="698" spans="13:144" s="67" customFormat="1" ht="14.25" customHeight="1" x14ac:dyDescent="0.2">
      <c r="M698" s="66"/>
      <c r="N698" s="66"/>
      <c r="AD698" s="68"/>
      <c r="AE698" s="68"/>
      <c r="AF698" s="66"/>
      <c r="AG698" s="66"/>
      <c r="AO698" s="171"/>
      <c r="AP698" s="171"/>
      <c r="AQ698" s="171"/>
      <c r="AR698" s="69"/>
      <c r="AS698" s="70"/>
      <c r="AT698" s="70"/>
      <c r="AU698" s="70"/>
      <c r="AV698" s="70"/>
      <c r="AW698" s="70"/>
      <c r="AX698" s="70"/>
      <c r="AY698" s="70"/>
      <c r="AZ698" s="70"/>
      <c r="BA698" s="70"/>
      <c r="BG698" s="7"/>
      <c r="BH698" s="1"/>
      <c r="BI698" s="1"/>
      <c r="BJ698" s="7"/>
      <c r="BK698" s="7"/>
      <c r="CB698" s="66"/>
      <c r="CC698" s="71"/>
      <c r="CD698" s="71"/>
      <c r="CE698" s="71"/>
      <c r="CF698" s="71"/>
      <c r="CG698" s="71"/>
      <c r="CH698" s="71"/>
      <c r="CI698" s="71"/>
      <c r="CJ698" s="71"/>
      <c r="CK698" s="71"/>
      <c r="CL698" s="71"/>
      <c r="CM698" s="71"/>
      <c r="CN698" s="71"/>
      <c r="CO698" s="71"/>
      <c r="CP698" s="71"/>
      <c r="CQ698" s="71"/>
      <c r="CR698" s="71"/>
      <c r="CS698" s="71"/>
      <c r="CT698" s="71"/>
      <c r="CU698" s="71"/>
      <c r="CV698" s="71"/>
      <c r="CW698" s="71"/>
      <c r="CX698" s="71"/>
      <c r="CY698" s="71"/>
      <c r="CZ698" s="71"/>
      <c r="DA698" s="71"/>
      <c r="DB698" s="71"/>
      <c r="DC698" s="71"/>
      <c r="DD698" s="71"/>
      <c r="DE698" s="71"/>
      <c r="DF698" s="71"/>
      <c r="DG698" s="71"/>
      <c r="DH698" s="71"/>
      <c r="DI698" s="71"/>
      <c r="DJ698" s="71"/>
      <c r="DK698" s="71"/>
      <c r="DL698" s="71"/>
      <c r="DM698" s="71"/>
      <c r="DN698" s="71"/>
      <c r="DO698" s="71"/>
      <c r="DP698" s="71"/>
      <c r="DQ698" s="71"/>
      <c r="DR698" s="71"/>
      <c r="DS698" s="71"/>
      <c r="DT698" s="71"/>
      <c r="DU698" s="71"/>
      <c r="DV698" s="71"/>
      <c r="DW698" s="71"/>
      <c r="DX698" s="71"/>
      <c r="DY698" s="71"/>
      <c r="DZ698" s="71"/>
      <c r="EA698" s="71"/>
      <c r="EB698" s="71"/>
      <c r="EC698" s="71"/>
      <c r="ED698" s="71"/>
      <c r="EE698" s="71"/>
      <c r="EF698" s="71"/>
      <c r="EG698" s="71"/>
      <c r="EH698" s="71"/>
      <c r="EI698" s="71"/>
      <c r="EJ698" s="71"/>
      <c r="EK698" s="71"/>
      <c r="EL698" s="71"/>
      <c r="EM698" s="71"/>
      <c r="EN698" s="71"/>
    </row>
    <row r="699" spans="13:144" s="67" customFormat="1" ht="14.25" customHeight="1" x14ac:dyDescent="0.2">
      <c r="M699" s="66"/>
      <c r="N699" s="66"/>
      <c r="AD699" s="68"/>
      <c r="AE699" s="68"/>
      <c r="AF699" s="66"/>
      <c r="AG699" s="66"/>
      <c r="AO699" s="171"/>
      <c r="AP699" s="171"/>
      <c r="AQ699" s="171"/>
      <c r="AR699" s="69"/>
      <c r="AS699" s="70"/>
      <c r="AT699" s="70"/>
      <c r="AU699" s="70"/>
      <c r="AV699" s="70"/>
      <c r="AW699" s="70"/>
      <c r="AX699" s="70"/>
      <c r="AY699" s="70"/>
      <c r="AZ699" s="70"/>
      <c r="BA699" s="70"/>
      <c r="BG699" s="7"/>
      <c r="BH699" s="1"/>
      <c r="BI699" s="1"/>
      <c r="BJ699" s="7"/>
      <c r="BK699" s="7"/>
      <c r="CB699" s="66"/>
      <c r="CC699" s="71"/>
      <c r="CD699" s="71"/>
      <c r="CE699" s="71"/>
      <c r="CF699" s="71"/>
      <c r="CG699" s="71"/>
      <c r="CH699" s="71"/>
      <c r="CI699" s="71"/>
      <c r="CJ699" s="71"/>
      <c r="CK699" s="71"/>
      <c r="CL699" s="71"/>
      <c r="CM699" s="71"/>
      <c r="CN699" s="71"/>
      <c r="CO699" s="71"/>
      <c r="CP699" s="71"/>
      <c r="CQ699" s="71"/>
      <c r="CR699" s="71"/>
      <c r="CS699" s="71"/>
      <c r="CT699" s="71"/>
      <c r="CU699" s="71"/>
      <c r="CV699" s="71"/>
      <c r="CW699" s="71"/>
      <c r="CX699" s="71"/>
      <c r="CY699" s="71"/>
      <c r="CZ699" s="71"/>
      <c r="DA699" s="71"/>
      <c r="DB699" s="71"/>
      <c r="DC699" s="71"/>
      <c r="DD699" s="71"/>
      <c r="DE699" s="71"/>
      <c r="DF699" s="71"/>
      <c r="DG699" s="71"/>
      <c r="DH699" s="71"/>
      <c r="DI699" s="71"/>
      <c r="DJ699" s="71"/>
      <c r="DK699" s="71"/>
      <c r="DL699" s="71"/>
      <c r="DM699" s="71"/>
      <c r="DN699" s="71"/>
      <c r="DO699" s="71"/>
      <c r="DP699" s="71"/>
      <c r="DQ699" s="71"/>
      <c r="DR699" s="71"/>
      <c r="DS699" s="71"/>
      <c r="DT699" s="71"/>
      <c r="DU699" s="71"/>
      <c r="DV699" s="71"/>
      <c r="DW699" s="71"/>
      <c r="DX699" s="71"/>
      <c r="DY699" s="71"/>
      <c r="DZ699" s="71"/>
      <c r="EA699" s="71"/>
      <c r="EB699" s="71"/>
      <c r="EC699" s="71"/>
      <c r="ED699" s="71"/>
      <c r="EE699" s="71"/>
      <c r="EF699" s="71"/>
      <c r="EG699" s="71"/>
      <c r="EH699" s="71"/>
      <c r="EI699" s="71"/>
      <c r="EJ699" s="71"/>
      <c r="EK699" s="71"/>
      <c r="EL699" s="71"/>
      <c r="EM699" s="71"/>
      <c r="EN699" s="71"/>
    </row>
    <row r="700" spans="13:144" s="67" customFormat="1" ht="14.25" customHeight="1" x14ac:dyDescent="0.2">
      <c r="M700" s="66"/>
      <c r="N700" s="66"/>
      <c r="AD700" s="68"/>
      <c r="AE700" s="68"/>
      <c r="AF700" s="66"/>
      <c r="AG700" s="66"/>
      <c r="AO700" s="171"/>
      <c r="AP700" s="171"/>
      <c r="AQ700" s="171"/>
      <c r="AR700" s="69"/>
      <c r="AS700" s="70"/>
      <c r="AT700" s="70"/>
      <c r="AU700" s="70"/>
      <c r="AV700" s="70"/>
      <c r="AW700" s="70"/>
      <c r="AX700" s="70"/>
      <c r="AY700" s="70"/>
      <c r="AZ700" s="70"/>
      <c r="BA700" s="70"/>
      <c r="BG700" s="7"/>
      <c r="BH700" s="1"/>
      <c r="BI700" s="1"/>
      <c r="BJ700" s="7"/>
      <c r="BK700" s="7"/>
      <c r="CB700" s="66"/>
      <c r="CC700" s="71"/>
      <c r="CD700" s="71"/>
      <c r="CE700" s="71"/>
      <c r="CF700" s="71"/>
      <c r="CG700" s="71"/>
      <c r="CH700" s="71"/>
      <c r="CI700" s="71"/>
      <c r="CJ700" s="71"/>
      <c r="CK700" s="71"/>
      <c r="CL700" s="71"/>
      <c r="CM700" s="71"/>
      <c r="CN700" s="71"/>
      <c r="CO700" s="71"/>
      <c r="CP700" s="71"/>
      <c r="CQ700" s="71"/>
      <c r="CR700" s="71"/>
      <c r="CS700" s="71"/>
      <c r="CT700" s="71"/>
      <c r="CU700" s="71"/>
      <c r="CV700" s="71"/>
      <c r="CW700" s="71"/>
      <c r="CX700" s="71"/>
      <c r="CY700" s="71"/>
      <c r="CZ700" s="71"/>
      <c r="DA700" s="71"/>
      <c r="DB700" s="71"/>
      <c r="DC700" s="71"/>
      <c r="DD700" s="71"/>
      <c r="DE700" s="71"/>
      <c r="DF700" s="71"/>
      <c r="DG700" s="71"/>
      <c r="DH700" s="71"/>
      <c r="DI700" s="71"/>
      <c r="DJ700" s="71"/>
      <c r="DK700" s="71"/>
      <c r="DL700" s="71"/>
      <c r="DM700" s="71"/>
      <c r="DN700" s="71"/>
      <c r="DO700" s="71"/>
      <c r="DP700" s="71"/>
      <c r="DQ700" s="71"/>
      <c r="DR700" s="71"/>
      <c r="DS700" s="71"/>
      <c r="DT700" s="71"/>
      <c r="DU700" s="71"/>
      <c r="DV700" s="71"/>
      <c r="DW700" s="71"/>
      <c r="DX700" s="71"/>
      <c r="DY700" s="71"/>
      <c r="DZ700" s="71"/>
      <c r="EA700" s="71"/>
      <c r="EB700" s="71"/>
      <c r="EC700" s="71"/>
      <c r="ED700" s="71"/>
      <c r="EE700" s="71"/>
      <c r="EF700" s="71"/>
      <c r="EG700" s="71"/>
      <c r="EH700" s="71"/>
      <c r="EI700" s="71"/>
      <c r="EJ700" s="71"/>
      <c r="EK700" s="71"/>
      <c r="EL700" s="71"/>
      <c r="EM700" s="71"/>
      <c r="EN700" s="71"/>
    </row>
    <row r="701" spans="13:144" s="67" customFormat="1" ht="14.25" customHeight="1" x14ac:dyDescent="0.2">
      <c r="M701" s="66"/>
      <c r="N701" s="66"/>
      <c r="AD701" s="68"/>
      <c r="AE701" s="68"/>
      <c r="AF701" s="66"/>
      <c r="AG701" s="66"/>
      <c r="AO701" s="171"/>
      <c r="AP701" s="171"/>
      <c r="AQ701" s="171"/>
      <c r="AR701" s="69"/>
      <c r="AS701" s="70"/>
      <c r="AT701" s="70"/>
      <c r="AU701" s="70"/>
      <c r="AV701" s="70"/>
      <c r="AW701" s="70"/>
      <c r="AX701" s="70"/>
      <c r="AY701" s="70"/>
      <c r="AZ701" s="70"/>
      <c r="BA701" s="70"/>
      <c r="BG701" s="7"/>
      <c r="BH701" s="1"/>
      <c r="BI701" s="1"/>
      <c r="BJ701" s="7"/>
      <c r="BK701" s="7"/>
      <c r="CB701" s="66"/>
      <c r="CC701" s="71"/>
      <c r="CD701" s="71"/>
      <c r="CE701" s="71"/>
      <c r="CF701" s="71"/>
      <c r="CG701" s="71"/>
      <c r="CH701" s="71"/>
      <c r="CI701" s="71"/>
      <c r="CJ701" s="71"/>
      <c r="CK701" s="71"/>
      <c r="CL701" s="71"/>
      <c r="CM701" s="71"/>
      <c r="CN701" s="71"/>
      <c r="CO701" s="71"/>
      <c r="CP701" s="71"/>
      <c r="CQ701" s="71"/>
      <c r="CR701" s="71"/>
      <c r="CS701" s="71"/>
      <c r="CT701" s="71"/>
      <c r="CU701" s="71"/>
      <c r="CV701" s="71"/>
      <c r="CW701" s="71"/>
      <c r="CX701" s="71"/>
      <c r="CY701" s="71"/>
      <c r="CZ701" s="71"/>
      <c r="DA701" s="71"/>
      <c r="DB701" s="71"/>
      <c r="DC701" s="71"/>
      <c r="DD701" s="71"/>
      <c r="DE701" s="71"/>
      <c r="DF701" s="71"/>
      <c r="DG701" s="71"/>
      <c r="DH701" s="71"/>
      <c r="DI701" s="71"/>
      <c r="DJ701" s="71"/>
      <c r="DK701" s="71"/>
      <c r="DL701" s="71"/>
      <c r="DM701" s="71"/>
      <c r="DN701" s="71"/>
      <c r="DO701" s="71"/>
      <c r="DP701" s="71"/>
      <c r="DQ701" s="71"/>
      <c r="DR701" s="71"/>
      <c r="DS701" s="71"/>
      <c r="DT701" s="71"/>
      <c r="DU701" s="71"/>
      <c r="DV701" s="71"/>
      <c r="DW701" s="71"/>
      <c r="DX701" s="71"/>
      <c r="DY701" s="71"/>
      <c r="DZ701" s="71"/>
      <c r="EA701" s="71"/>
      <c r="EB701" s="71"/>
      <c r="EC701" s="71"/>
      <c r="ED701" s="71"/>
      <c r="EE701" s="71"/>
      <c r="EF701" s="71"/>
      <c r="EG701" s="71"/>
      <c r="EH701" s="71"/>
      <c r="EI701" s="71"/>
      <c r="EJ701" s="71"/>
      <c r="EK701" s="71"/>
      <c r="EL701" s="71"/>
      <c r="EM701" s="71"/>
      <c r="EN701" s="71"/>
    </row>
    <row r="702" spans="13:144" s="67" customFormat="1" ht="14.25" customHeight="1" x14ac:dyDescent="0.2">
      <c r="M702" s="66"/>
      <c r="N702" s="66"/>
      <c r="AD702" s="68"/>
      <c r="AE702" s="68"/>
      <c r="AF702" s="66"/>
      <c r="AG702" s="66"/>
      <c r="AO702" s="171"/>
      <c r="AP702" s="171"/>
      <c r="AQ702" s="171"/>
      <c r="AR702" s="69"/>
      <c r="AS702" s="70"/>
      <c r="AT702" s="70"/>
      <c r="AU702" s="70"/>
      <c r="AV702" s="70"/>
      <c r="AW702" s="70"/>
      <c r="AX702" s="70"/>
      <c r="AY702" s="70"/>
      <c r="AZ702" s="70"/>
      <c r="BA702" s="70"/>
      <c r="BG702" s="7"/>
      <c r="BH702" s="1"/>
      <c r="BI702" s="1"/>
      <c r="BJ702" s="7"/>
      <c r="BK702" s="7"/>
      <c r="CB702" s="66"/>
      <c r="CC702" s="71"/>
      <c r="CD702" s="71"/>
      <c r="CE702" s="71"/>
      <c r="CF702" s="71"/>
      <c r="CG702" s="71"/>
      <c r="CH702" s="71"/>
      <c r="CI702" s="71"/>
      <c r="CJ702" s="71"/>
      <c r="CK702" s="71"/>
      <c r="CL702" s="71"/>
      <c r="CM702" s="71"/>
      <c r="CN702" s="71"/>
      <c r="CO702" s="71"/>
      <c r="CP702" s="71"/>
      <c r="CQ702" s="71"/>
      <c r="CR702" s="71"/>
      <c r="CS702" s="71"/>
      <c r="CT702" s="71"/>
      <c r="CU702" s="71"/>
      <c r="CV702" s="71"/>
      <c r="CW702" s="71"/>
      <c r="CX702" s="71"/>
      <c r="CY702" s="71"/>
      <c r="CZ702" s="71"/>
      <c r="DA702" s="71"/>
      <c r="DB702" s="71"/>
      <c r="DC702" s="71"/>
      <c r="DD702" s="71"/>
      <c r="DE702" s="71"/>
      <c r="DF702" s="71"/>
      <c r="DG702" s="71"/>
      <c r="DH702" s="71"/>
      <c r="DI702" s="71"/>
      <c r="DJ702" s="71"/>
      <c r="DK702" s="71"/>
      <c r="DL702" s="71"/>
      <c r="DM702" s="71"/>
      <c r="DN702" s="71"/>
      <c r="DO702" s="71"/>
      <c r="DP702" s="71"/>
      <c r="DQ702" s="71"/>
      <c r="DR702" s="71"/>
      <c r="DS702" s="71"/>
      <c r="DT702" s="71"/>
      <c r="DU702" s="71"/>
      <c r="DV702" s="71"/>
      <c r="DW702" s="71"/>
      <c r="DX702" s="71"/>
      <c r="DY702" s="71"/>
      <c r="DZ702" s="71"/>
      <c r="EA702" s="71"/>
      <c r="EB702" s="71"/>
      <c r="EC702" s="71"/>
      <c r="ED702" s="71"/>
      <c r="EE702" s="71"/>
      <c r="EF702" s="71"/>
      <c r="EG702" s="71"/>
      <c r="EH702" s="71"/>
      <c r="EI702" s="71"/>
      <c r="EJ702" s="71"/>
      <c r="EK702" s="71"/>
      <c r="EL702" s="71"/>
      <c r="EM702" s="71"/>
      <c r="EN702" s="71"/>
    </row>
    <row r="703" spans="13:144" s="67" customFormat="1" ht="14.25" customHeight="1" x14ac:dyDescent="0.2">
      <c r="M703" s="66"/>
      <c r="N703" s="66"/>
      <c r="AD703" s="68"/>
      <c r="AE703" s="68"/>
      <c r="AF703" s="66"/>
      <c r="AG703" s="66"/>
      <c r="AO703" s="171"/>
      <c r="AP703" s="171"/>
      <c r="AQ703" s="171"/>
      <c r="AR703" s="69"/>
      <c r="AS703" s="70"/>
      <c r="AT703" s="70"/>
      <c r="AU703" s="70"/>
      <c r="AV703" s="70"/>
      <c r="AW703" s="70"/>
      <c r="AX703" s="70"/>
      <c r="AY703" s="70"/>
      <c r="AZ703" s="70"/>
      <c r="BA703" s="70"/>
      <c r="BG703" s="7"/>
      <c r="BH703" s="1"/>
      <c r="BI703" s="1"/>
      <c r="BJ703" s="7"/>
      <c r="BK703" s="7"/>
      <c r="CB703" s="66"/>
      <c r="CC703" s="71"/>
      <c r="CD703" s="71"/>
      <c r="CE703" s="71"/>
      <c r="CF703" s="71"/>
      <c r="CG703" s="71"/>
      <c r="CH703" s="71"/>
      <c r="CI703" s="71"/>
      <c r="CJ703" s="71"/>
      <c r="CK703" s="71"/>
      <c r="CL703" s="71"/>
      <c r="CM703" s="71"/>
      <c r="CN703" s="71"/>
      <c r="CO703" s="71"/>
      <c r="CP703" s="71"/>
      <c r="CQ703" s="71"/>
      <c r="CR703" s="71"/>
      <c r="CS703" s="71"/>
      <c r="CT703" s="71"/>
      <c r="CU703" s="71"/>
      <c r="CV703" s="71"/>
      <c r="CW703" s="71"/>
      <c r="CX703" s="71"/>
      <c r="CY703" s="71"/>
      <c r="CZ703" s="71"/>
      <c r="DA703" s="71"/>
      <c r="DB703" s="71"/>
      <c r="DC703" s="71"/>
      <c r="DD703" s="71"/>
      <c r="DE703" s="71"/>
      <c r="DF703" s="71"/>
      <c r="DG703" s="71"/>
      <c r="DH703" s="71"/>
      <c r="DI703" s="71"/>
      <c r="DJ703" s="71"/>
      <c r="DK703" s="71"/>
      <c r="DL703" s="71"/>
      <c r="DM703" s="71"/>
      <c r="DN703" s="71"/>
      <c r="DO703" s="71"/>
      <c r="DP703" s="71"/>
      <c r="DQ703" s="71"/>
      <c r="DR703" s="71"/>
      <c r="DS703" s="71"/>
      <c r="DT703" s="71"/>
      <c r="DU703" s="71"/>
      <c r="DV703" s="71"/>
      <c r="DW703" s="71"/>
      <c r="DX703" s="71"/>
      <c r="DY703" s="71"/>
      <c r="DZ703" s="71"/>
      <c r="EA703" s="71"/>
      <c r="EB703" s="71"/>
      <c r="EC703" s="71"/>
      <c r="ED703" s="71"/>
      <c r="EE703" s="71"/>
      <c r="EF703" s="71"/>
      <c r="EG703" s="71"/>
      <c r="EH703" s="71"/>
      <c r="EI703" s="71"/>
      <c r="EJ703" s="71"/>
      <c r="EK703" s="71"/>
      <c r="EL703" s="71"/>
      <c r="EM703" s="71"/>
      <c r="EN703" s="71"/>
    </row>
    <row r="704" spans="13:144" s="67" customFormat="1" ht="14.25" customHeight="1" x14ac:dyDescent="0.2">
      <c r="M704" s="66"/>
      <c r="N704" s="66"/>
      <c r="AD704" s="68"/>
      <c r="AE704" s="68"/>
      <c r="AF704" s="66"/>
      <c r="AG704" s="66"/>
      <c r="AO704" s="171"/>
      <c r="AP704" s="171"/>
      <c r="AQ704" s="171"/>
      <c r="AR704" s="69"/>
      <c r="AS704" s="70"/>
      <c r="AT704" s="70"/>
      <c r="AU704" s="70"/>
      <c r="AV704" s="70"/>
      <c r="AW704" s="70"/>
      <c r="AX704" s="70"/>
      <c r="AY704" s="70"/>
      <c r="AZ704" s="70"/>
      <c r="BA704" s="70"/>
      <c r="BG704" s="7"/>
      <c r="BH704" s="1"/>
      <c r="BI704" s="1"/>
      <c r="BJ704" s="7"/>
      <c r="BK704" s="7"/>
      <c r="CB704" s="66"/>
      <c r="CC704" s="71"/>
      <c r="CD704" s="71"/>
      <c r="CE704" s="71"/>
      <c r="CF704" s="71"/>
      <c r="CG704" s="71"/>
      <c r="CH704" s="71"/>
      <c r="CI704" s="71"/>
      <c r="CJ704" s="71"/>
      <c r="CK704" s="71"/>
      <c r="CL704" s="71"/>
      <c r="CM704" s="71"/>
      <c r="CN704" s="71"/>
      <c r="CO704" s="71"/>
      <c r="CP704" s="71"/>
      <c r="CQ704" s="71"/>
      <c r="CR704" s="71"/>
      <c r="CS704" s="71"/>
      <c r="CT704" s="71"/>
      <c r="CU704" s="71"/>
      <c r="CV704" s="71"/>
      <c r="CW704" s="71"/>
      <c r="CX704" s="71"/>
      <c r="CY704" s="71"/>
      <c r="CZ704" s="71"/>
      <c r="DA704" s="71"/>
      <c r="DB704" s="71"/>
      <c r="DC704" s="71"/>
      <c r="DD704" s="71"/>
      <c r="DE704" s="71"/>
      <c r="DF704" s="71"/>
      <c r="DG704" s="71"/>
      <c r="DH704" s="71"/>
      <c r="DI704" s="71"/>
      <c r="DJ704" s="71"/>
      <c r="DK704" s="71"/>
      <c r="DL704" s="71"/>
      <c r="DM704" s="71"/>
      <c r="DN704" s="71"/>
      <c r="DO704" s="71"/>
      <c r="DP704" s="71"/>
      <c r="DQ704" s="71"/>
      <c r="DR704" s="71"/>
      <c r="DS704" s="71"/>
      <c r="DT704" s="71"/>
      <c r="DU704" s="71"/>
      <c r="DV704" s="71"/>
      <c r="DW704" s="71"/>
      <c r="DX704" s="71"/>
      <c r="DY704" s="71"/>
      <c r="DZ704" s="71"/>
      <c r="EA704" s="71"/>
      <c r="EB704" s="71"/>
      <c r="EC704" s="71"/>
      <c r="ED704" s="71"/>
      <c r="EE704" s="71"/>
      <c r="EF704" s="71"/>
      <c r="EG704" s="71"/>
      <c r="EH704" s="71"/>
      <c r="EI704" s="71"/>
      <c r="EJ704" s="71"/>
      <c r="EK704" s="71"/>
      <c r="EL704" s="71"/>
      <c r="EM704" s="71"/>
      <c r="EN704" s="71"/>
    </row>
    <row r="705" spans="13:144" s="67" customFormat="1" ht="14.25" customHeight="1" x14ac:dyDescent="0.2">
      <c r="M705" s="66"/>
      <c r="N705" s="66"/>
      <c r="AD705" s="68"/>
      <c r="AE705" s="68"/>
      <c r="AF705" s="66"/>
      <c r="AG705" s="66"/>
      <c r="AO705" s="171"/>
      <c r="AP705" s="171"/>
      <c r="AQ705" s="171"/>
      <c r="AR705" s="69"/>
      <c r="AS705" s="70"/>
      <c r="AT705" s="70"/>
      <c r="AU705" s="70"/>
      <c r="AV705" s="70"/>
      <c r="AW705" s="70"/>
      <c r="AX705" s="70"/>
      <c r="AY705" s="70"/>
      <c r="AZ705" s="70"/>
      <c r="BA705" s="70"/>
      <c r="BG705" s="7"/>
      <c r="BH705" s="1"/>
      <c r="BI705" s="1"/>
      <c r="BJ705" s="7"/>
      <c r="BK705" s="7"/>
      <c r="CB705" s="66"/>
      <c r="CC705" s="71"/>
      <c r="CD705" s="71"/>
      <c r="CE705" s="71"/>
      <c r="CF705" s="71"/>
      <c r="CG705" s="71"/>
      <c r="CH705" s="71"/>
      <c r="CI705" s="71"/>
      <c r="CJ705" s="71"/>
      <c r="CK705" s="71"/>
      <c r="CL705" s="71"/>
      <c r="CM705" s="71"/>
      <c r="CN705" s="71"/>
      <c r="CO705" s="71"/>
      <c r="CP705" s="71"/>
      <c r="CQ705" s="71"/>
      <c r="CR705" s="71"/>
      <c r="CS705" s="71"/>
      <c r="CT705" s="71"/>
      <c r="CU705" s="71"/>
      <c r="CV705" s="71"/>
      <c r="CW705" s="71"/>
      <c r="CX705" s="71"/>
      <c r="CY705" s="71"/>
      <c r="CZ705" s="71"/>
      <c r="DA705" s="71"/>
      <c r="DB705" s="71"/>
      <c r="DC705" s="71"/>
      <c r="DD705" s="71"/>
      <c r="DE705" s="71"/>
      <c r="DF705" s="71"/>
      <c r="DG705" s="71"/>
      <c r="DH705" s="71"/>
      <c r="DI705" s="71"/>
      <c r="DJ705" s="71"/>
      <c r="DK705" s="71"/>
      <c r="DL705" s="71"/>
      <c r="DM705" s="71"/>
      <c r="DN705" s="71"/>
      <c r="DO705" s="71"/>
      <c r="DP705" s="71"/>
      <c r="DQ705" s="71"/>
      <c r="DR705" s="71"/>
      <c r="DS705" s="71"/>
      <c r="DT705" s="71"/>
      <c r="DU705" s="71"/>
      <c r="DV705" s="71"/>
      <c r="DW705" s="71"/>
      <c r="DX705" s="71"/>
      <c r="DY705" s="71"/>
      <c r="DZ705" s="71"/>
      <c r="EA705" s="71"/>
      <c r="EB705" s="71"/>
      <c r="EC705" s="71"/>
      <c r="ED705" s="71"/>
      <c r="EE705" s="71"/>
      <c r="EF705" s="71"/>
      <c r="EG705" s="71"/>
      <c r="EH705" s="71"/>
      <c r="EI705" s="71"/>
      <c r="EJ705" s="71"/>
      <c r="EK705" s="71"/>
      <c r="EL705" s="71"/>
      <c r="EM705" s="71"/>
      <c r="EN705" s="71"/>
    </row>
    <row r="706" spans="13:144" s="67" customFormat="1" ht="14.25" customHeight="1" x14ac:dyDescent="0.2">
      <c r="M706" s="66"/>
      <c r="N706" s="66"/>
      <c r="AD706" s="68"/>
      <c r="AE706" s="68"/>
      <c r="AF706" s="66"/>
      <c r="AG706" s="66"/>
      <c r="AO706" s="171"/>
      <c r="AP706" s="171"/>
      <c r="AQ706" s="171"/>
      <c r="AR706" s="69"/>
      <c r="AS706" s="70"/>
      <c r="AT706" s="70"/>
      <c r="AU706" s="70"/>
      <c r="AV706" s="70"/>
      <c r="AW706" s="70"/>
      <c r="AX706" s="70"/>
      <c r="AY706" s="70"/>
      <c r="AZ706" s="70"/>
      <c r="BA706" s="70"/>
      <c r="BG706" s="7"/>
      <c r="BH706" s="1"/>
      <c r="BI706" s="1"/>
      <c r="BJ706" s="7"/>
      <c r="BK706" s="7"/>
      <c r="CB706" s="66"/>
      <c r="CC706" s="71"/>
      <c r="CD706" s="71"/>
      <c r="CE706" s="71"/>
      <c r="CF706" s="71"/>
      <c r="CG706" s="71"/>
      <c r="CH706" s="71"/>
      <c r="CI706" s="71"/>
      <c r="CJ706" s="71"/>
      <c r="CK706" s="71"/>
      <c r="CL706" s="71"/>
      <c r="CM706" s="71"/>
      <c r="CN706" s="71"/>
      <c r="CO706" s="71"/>
      <c r="CP706" s="71"/>
      <c r="CQ706" s="71"/>
      <c r="CR706" s="71"/>
      <c r="CS706" s="71"/>
      <c r="CT706" s="71"/>
      <c r="CU706" s="71"/>
      <c r="CV706" s="71"/>
      <c r="CW706" s="71"/>
      <c r="CX706" s="71"/>
      <c r="CY706" s="71"/>
      <c r="CZ706" s="71"/>
      <c r="DA706" s="71"/>
      <c r="DB706" s="71"/>
      <c r="DC706" s="71"/>
      <c r="DD706" s="71"/>
      <c r="DE706" s="71"/>
      <c r="DF706" s="71"/>
      <c r="DG706" s="71"/>
      <c r="DH706" s="71"/>
      <c r="DI706" s="71"/>
      <c r="DJ706" s="71"/>
      <c r="DK706" s="71"/>
      <c r="DL706" s="71"/>
      <c r="DM706" s="71"/>
      <c r="DN706" s="71"/>
      <c r="DO706" s="71"/>
      <c r="DP706" s="71"/>
      <c r="DQ706" s="71"/>
      <c r="DR706" s="71"/>
      <c r="DS706" s="71"/>
      <c r="DT706" s="71"/>
      <c r="DU706" s="71"/>
      <c r="DV706" s="71"/>
      <c r="DW706" s="71"/>
      <c r="DX706" s="71"/>
      <c r="DY706" s="71"/>
      <c r="DZ706" s="71"/>
      <c r="EA706" s="71"/>
      <c r="EB706" s="71"/>
      <c r="EC706" s="71"/>
      <c r="ED706" s="71"/>
      <c r="EE706" s="71"/>
      <c r="EF706" s="71"/>
      <c r="EG706" s="71"/>
      <c r="EH706" s="71"/>
      <c r="EI706" s="71"/>
      <c r="EJ706" s="71"/>
      <c r="EK706" s="71"/>
      <c r="EL706" s="71"/>
      <c r="EM706" s="71"/>
      <c r="EN706" s="71"/>
    </row>
    <row r="707" spans="13:144" s="67" customFormat="1" ht="14.25" customHeight="1" x14ac:dyDescent="0.2">
      <c r="M707" s="66"/>
      <c r="N707" s="66"/>
      <c r="AD707" s="68"/>
      <c r="AE707" s="68"/>
      <c r="AF707" s="66"/>
      <c r="AG707" s="66"/>
      <c r="AO707" s="171"/>
      <c r="AP707" s="171"/>
      <c r="AQ707" s="171"/>
      <c r="AR707" s="69"/>
      <c r="AS707" s="70"/>
      <c r="AT707" s="70"/>
      <c r="AU707" s="70"/>
      <c r="AV707" s="70"/>
      <c r="AW707" s="70"/>
      <c r="AX707" s="70"/>
      <c r="AY707" s="70"/>
      <c r="AZ707" s="70"/>
      <c r="BA707" s="70"/>
      <c r="BG707" s="7"/>
      <c r="BH707" s="1"/>
      <c r="BI707" s="1"/>
      <c r="BJ707" s="7"/>
      <c r="BK707" s="7"/>
      <c r="CB707" s="66"/>
      <c r="CC707" s="71"/>
      <c r="CD707" s="71"/>
      <c r="CE707" s="71"/>
      <c r="CF707" s="71"/>
      <c r="CG707" s="71"/>
      <c r="CH707" s="71"/>
      <c r="CI707" s="71"/>
      <c r="CJ707" s="71"/>
      <c r="CK707" s="71"/>
      <c r="CL707" s="71"/>
      <c r="CM707" s="71"/>
      <c r="CN707" s="71"/>
      <c r="CO707" s="71"/>
      <c r="CP707" s="71"/>
      <c r="CQ707" s="71"/>
      <c r="CR707" s="71"/>
      <c r="CS707" s="71"/>
      <c r="CT707" s="71"/>
      <c r="CU707" s="71"/>
      <c r="CV707" s="71"/>
      <c r="CW707" s="71"/>
      <c r="CX707" s="71"/>
      <c r="CY707" s="71"/>
      <c r="CZ707" s="71"/>
      <c r="DA707" s="71"/>
      <c r="DB707" s="71"/>
      <c r="DC707" s="71"/>
      <c r="DD707" s="71"/>
      <c r="DE707" s="71"/>
      <c r="DF707" s="71"/>
      <c r="DG707" s="71"/>
      <c r="DH707" s="71"/>
      <c r="DI707" s="71"/>
      <c r="DJ707" s="71"/>
      <c r="DK707" s="71"/>
      <c r="DL707" s="71"/>
      <c r="DM707" s="71"/>
      <c r="DN707" s="71"/>
      <c r="DO707" s="71"/>
      <c r="DP707" s="71"/>
      <c r="DQ707" s="71"/>
      <c r="DR707" s="71"/>
      <c r="DS707" s="71"/>
      <c r="DT707" s="71"/>
      <c r="DU707" s="71"/>
      <c r="DV707" s="71"/>
      <c r="DW707" s="71"/>
      <c r="DX707" s="71"/>
      <c r="DY707" s="71"/>
      <c r="DZ707" s="71"/>
      <c r="EA707" s="71"/>
      <c r="EB707" s="71"/>
      <c r="EC707" s="71"/>
      <c r="ED707" s="71"/>
      <c r="EE707" s="71"/>
      <c r="EF707" s="71"/>
      <c r="EG707" s="71"/>
      <c r="EH707" s="71"/>
      <c r="EI707" s="71"/>
      <c r="EJ707" s="71"/>
      <c r="EK707" s="71"/>
      <c r="EL707" s="71"/>
      <c r="EM707" s="71"/>
      <c r="EN707" s="71"/>
    </row>
    <row r="708" spans="13:144" s="67" customFormat="1" ht="14.25" customHeight="1" x14ac:dyDescent="0.2">
      <c r="M708" s="66"/>
      <c r="N708" s="66"/>
      <c r="AD708" s="68"/>
      <c r="AE708" s="68"/>
      <c r="AF708" s="66"/>
      <c r="AG708" s="66"/>
      <c r="AO708" s="171"/>
      <c r="AP708" s="171"/>
      <c r="AQ708" s="171"/>
      <c r="AR708" s="69"/>
      <c r="AS708" s="70"/>
      <c r="AT708" s="70"/>
      <c r="AU708" s="70"/>
      <c r="AV708" s="70"/>
      <c r="AW708" s="70"/>
      <c r="AX708" s="70"/>
      <c r="AY708" s="70"/>
      <c r="AZ708" s="70"/>
      <c r="BA708" s="70"/>
      <c r="BG708" s="7"/>
      <c r="BH708" s="1"/>
      <c r="BI708" s="1"/>
      <c r="BJ708" s="7"/>
      <c r="BK708" s="7"/>
      <c r="CB708" s="66"/>
      <c r="CC708" s="71"/>
      <c r="CD708" s="71"/>
      <c r="CE708" s="71"/>
      <c r="CF708" s="71"/>
      <c r="CG708" s="71"/>
      <c r="CH708" s="71"/>
      <c r="CI708" s="71"/>
      <c r="CJ708" s="71"/>
      <c r="CK708" s="71"/>
      <c r="CL708" s="71"/>
      <c r="CM708" s="71"/>
      <c r="CN708" s="71"/>
      <c r="CO708" s="71"/>
      <c r="CP708" s="71"/>
      <c r="CQ708" s="71"/>
      <c r="CR708" s="71"/>
      <c r="CS708" s="71"/>
      <c r="CT708" s="71"/>
      <c r="CU708" s="71"/>
      <c r="CV708" s="71"/>
      <c r="CW708" s="71"/>
      <c r="CX708" s="71"/>
      <c r="CY708" s="71"/>
      <c r="CZ708" s="71"/>
      <c r="DA708" s="71"/>
      <c r="DB708" s="71"/>
      <c r="DC708" s="71"/>
      <c r="DD708" s="71"/>
      <c r="DE708" s="71"/>
      <c r="DF708" s="71"/>
      <c r="DG708" s="71"/>
      <c r="DH708" s="71"/>
      <c r="DI708" s="71"/>
      <c r="DJ708" s="71"/>
      <c r="DK708" s="71"/>
      <c r="DL708" s="71"/>
      <c r="DM708" s="71"/>
      <c r="DN708" s="71"/>
      <c r="DO708" s="71"/>
      <c r="DP708" s="71"/>
      <c r="DQ708" s="71"/>
      <c r="DR708" s="71"/>
      <c r="DS708" s="71"/>
      <c r="DT708" s="71"/>
      <c r="DU708" s="71"/>
      <c r="DV708" s="71"/>
      <c r="DW708" s="71"/>
      <c r="DX708" s="71"/>
      <c r="DY708" s="71"/>
      <c r="DZ708" s="71"/>
      <c r="EA708" s="71"/>
      <c r="EB708" s="71"/>
      <c r="EC708" s="71"/>
      <c r="ED708" s="71"/>
      <c r="EE708" s="71"/>
      <c r="EF708" s="71"/>
      <c r="EG708" s="71"/>
      <c r="EH708" s="71"/>
      <c r="EI708" s="71"/>
      <c r="EJ708" s="71"/>
      <c r="EK708" s="71"/>
      <c r="EL708" s="71"/>
      <c r="EM708" s="71"/>
      <c r="EN708" s="71"/>
    </row>
    <row r="709" spans="13:144" s="67" customFormat="1" ht="14.25" customHeight="1" x14ac:dyDescent="0.2">
      <c r="M709" s="66"/>
      <c r="N709" s="66"/>
      <c r="AD709" s="68"/>
      <c r="AE709" s="68"/>
      <c r="AF709" s="66"/>
      <c r="AG709" s="66"/>
      <c r="AO709" s="171"/>
      <c r="AP709" s="171"/>
      <c r="AQ709" s="171"/>
      <c r="AR709" s="69"/>
      <c r="AS709" s="70"/>
      <c r="AT709" s="70"/>
      <c r="AU709" s="70"/>
      <c r="AV709" s="70"/>
      <c r="AW709" s="70"/>
      <c r="AX709" s="70"/>
      <c r="AY709" s="70"/>
      <c r="AZ709" s="70"/>
      <c r="BA709" s="70"/>
      <c r="BG709" s="7"/>
      <c r="BH709" s="1"/>
      <c r="BI709" s="1"/>
      <c r="BJ709" s="7"/>
      <c r="BK709" s="7"/>
      <c r="CB709" s="66"/>
      <c r="CC709" s="71"/>
      <c r="CD709" s="71"/>
      <c r="CE709" s="71"/>
      <c r="CF709" s="71"/>
      <c r="CG709" s="71"/>
      <c r="CH709" s="71"/>
      <c r="CI709" s="71"/>
      <c r="CJ709" s="71"/>
      <c r="CK709" s="71"/>
      <c r="CL709" s="71"/>
      <c r="CM709" s="71"/>
      <c r="CN709" s="71"/>
      <c r="CO709" s="71"/>
      <c r="CP709" s="71"/>
      <c r="CQ709" s="71"/>
      <c r="CR709" s="71"/>
      <c r="CS709" s="71"/>
      <c r="CT709" s="71"/>
      <c r="CU709" s="71"/>
      <c r="CV709" s="71"/>
      <c r="CW709" s="71"/>
      <c r="CX709" s="71"/>
      <c r="CY709" s="71"/>
      <c r="CZ709" s="71"/>
      <c r="DA709" s="71"/>
      <c r="DB709" s="71"/>
      <c r="DC709" s="71"/>
      <c r="DD709" s="71"/>
      <c r="DE709" s="71"/>
      <c r="DF709" s="71"/>
      <c r="DG709" s="71"/>
      <c r="DH709" s="71"/>
      <c r="DI709" s="71"/>
      <c r="DJ709" s="71"/>
      <c r="DK709" s="71"/>
      <c r="DL709" s="71"/>
      <c r="DM709" s="71"/>
      <c r="DN709" s="71"/>
      <c r="DO709" s="71"/>
      <c r="DP709" s="71"/>
      <c r="DQ709" s="71"/>
      <c r="DR709" s="71"/>
      <c r="DS709" s="71"/>
      <c r="DT709" s="71"/>
      <c r="DU709" s="71"/>
      <c r="DV709" s="71"/>
      <c r="DW709" s="71"/>
      <c r="DX709" s="71"/>
      <c r="DY709" s="71"/>
      <c r="DZ709" s="71"/>
      <c r="EA709" s="71"/>
      <c r="EB709" s="71"/>
      <c r="EC709" s="71"/>
      <c r="ED709" s="71"/>
      <c r="EE709" s="71"/>
      <c r="EF709" s="71"/>
      <c r="EG709" s="71"/>
      <c r="EH709" s="71"/>
      <c r="EI709" s="71"/>
      <c r="EJ709" s="71"/>
      <c r="EK709" s="71"/>
      <c r="EL709" s="71"/>
      <c r="EM709" s="71"/>
      <c r="EN709" s="71"/>
    </row>
    <row r="710" spans="13:144" s="67" customFormat="1" ht="14.25" customHeight="1" x14ac:dyDescent="0.2">
      <c r="M710" s="66"/>
      <c r="N710" s="66"/>
      <c r="AD710" s="68"/>
      <c r="AE710" s="68"/>
      <c r="AF710" s="66"/>
      <c r="AG710" s="66"/>
      <c r="AO710" s="171"/>
      <c r="AP710" s="171"/>
      <c r="AQ710" s="171"/>
      <c r="AR710" s="69"/>
      <c r="AS710" s="70"/>
      <c r="AT710" s="70"/>
      <c r="AU710" s="70"/>
      <c r="AV710" s="70"/>
      <c r="AW710" s="70"/>
      <c r="AX710" s="70"/>
      <c r="AY710" s="70"/>
      <c r="AZ710" s="70"/>
      <c r="BA710" s="70"/>
      <c r="BG710" s="7"/>
      <c r="BH710" s="1"/>
      <c r="BI710" s="1"/>
      <c r="BJ710" s="7"/>
      <c r="BK710" s="7"/>
      <c r="CB710" s="66"/>
      <c r="CC710" s="71"/>
      <c r="CD710" s="71"/>
      <c r="CE710" s="71"/>
      <c r="CF710" s="71"/>
      <c r="CG710" s="71"/>
      <c r="CH710" s="71"/>
      <c r="CI710" s="71"/>
      <c r="CJ710" s="71"/>
      <c r="CK710" s="71"/>
      <c r="CL710" s="71"/>
      <c r="CM710" s="71"/>
      <c r="CN710" s="71"/>
      <c r="CO710" s="71"/>
      <c r="CP710" s="71"/>
      <c r="CQ710" s="71"/>
      <c r="CR710" s="71"/>
      <c r="CS710" s="71"/>
      <c r="CT710" s="71"/>
      <c r="CU710" s="71"/>
      <c r="CV710" s="71"/>
      <c r="CW710" s="71"/>
      <c r="CX710" s="71"/>
      <c r="CY710" s="71"/>
      <c r="CZ710" s="71"/>
      <c r="DA710" s="71"/>
      <c r="DB710" s="71"/>
      <c r="DC710" s="71"/>
      <c r="DD710" s="71"/>
      <c r="DE710" s="71"/>
      <c r="DF710" s="71"/>
      <c r="DG710" s="71"/>
      <c r="DH710" s="71"/>
      <c r="DI710" s="71"/>
      <c r="DJ710" s="71"/>
      <c r="DK710" s="71"/>
      <c r="DL710" s="71"/>
      <c r="DM710" s="71"/>
      <c r="DN710" s="71"/>
      <c r="DO710" s="71"/>
      <c r="DP710" s="71"/>
      <c r="DQ710" s="71"/>
      <c r="DR710" s="71"/>
      <c r="DS710" s="71"/>
      <c r="DT710" s="71"/>
      <c r="DU710" s="71"/>
      <c r="DV710" s="71"/>
      <c r="DW710" s="71"/>
      <c r="DX710" s="71"/>
      <c r="DY710" s="71"/>
      <c r="DZ710" s="71"/>
      <c r="EA710" s="71"/>
      <c r="EB710" s="71"/>
      <c r="EC710" s="71"/>
      <c r="ED710" s="71"/>
      <c r="EE710" s="71"/>
      <c r="EF710" s="71"/>
      <c r="EG710" s="71"/>
      <c r="EH710" s="71"/>
      <c r="EI710" s="71"/>
      <c r="EJ710" s="71"/>
      <c r="EK710" s="71"/>
      <c r="EL710" s="71"/>
      <c r="EM710" s="71"/>
      <c r="EN710" s="71"/>
    </row>
    <row r="711" spans="13:144" s="67" customFormat="1" ht="14.25" customHeight="1" x14ac:dyDescent="0.2">
      <c r="M711" s="66"/>
      <c r="N711" s="66"/>
      <c r="AD711" s="68"/>
      <c r="AE711" s="68"/>
      <c r="AF711" s="66"/>
      <c r="AG711" s="66"/>
      <c r="AO711" s="171"/>
      <c r="AP711" s="171"/>
      <c r="AQ711" s="171"/>
      <c r="AR711" s="69"/>
      <c r="AS711" s="70"/>
      <c r="AT711" s="70"/>
      <c r="AU711" s="70"/>
      <c r="AV711" s="70"/>
      <c r="AW711" s="70"/>
      <c r="AX711" s="70"/>
      <c r="AY711" s="70"/>
      <c r="AZ711" s="70"/>
      <c r="BA711" s="70"/>
      <c r="BG711" s="7"/>
      <c r="BH711" s="1"/>
      <c r="BI711" s="1"/>
      <c r="BJ711" s="7"/>
      <c r="BK711" s="7"/>
      <c r="CB711" s="66"/>
      <c r="CC711" s="71"/>
      <c r="CD711" s="71"/>
      <c r="CE711" s="71"/>
      <c r="CF711" s="71"/>
      <c r="CG711" s="71"/>
      <c r="CH711" s="71"/>
      <c r="CI711" s="71"/>
      <c r="CJ711" s="71"/>
      <c r="CK711" s="71"/>
      <c r="CL711" s="71"/>
      <c r="CM711" s="71"/>
      <c r="CN711" s="71"/>
      <c r="CO711" s="71"/>
      <c r="CP711" s="71"/>
      <c r="CQ711" s="71"/>
      <c r="CR711" s="71"/>
      <c r="CS711" s="71"/>
      <c r="CT711" s="71"/>
      <c r="CU711" s="71"/>
      <c r="CV711" s="71"/>
      <c r="CW711" s="71"/>
      <c r="CX711" s="71"/>
      <c r="CY711" s="71"/>
      <c r="CZ711" s="71"/>
      <c r="DA711" s="71"/>
      <c r="DB711" s="71"/>
      <c r="DC711" s="71"/>
      <c r="DD711" s="71"/>
      <c r="DE711" s="71"/>
      <c r="DF711" s="71"/>
      <c r="DG711" s="71"/>
      <c r="DH711" s="71"/>
      <c r="DI711" s="71"/>
      <c r="DJ711" s="71"/>
      <c r="DK711" s="71"/>
      <c r="DL711" s="71"/>
      <c r="DM711" s="71"/>
      <c r="DN711" s="71"/>
      <c r="DO711" s="71"/>
      <c r="DP711" s="71"/>
      <c r="DQ711" s="71"/>
      <c r="DR711" s="71"/>
      <c r="DS711" s="71"/>
      <c r="DT711" s="71"/>
      <c r="DU711" s="71"/>
      <c r="DV711" s="71"/>
      <c r="DW711" s="71"/>
      <c r="DX711" s="71"/>
      <c r="DY711" s="71"/>
      <c r="DZ711" s="71"/>
      <c r="EA711" s="71"/>
      <c r="EB711" s="71"/>
      <c r="EC711" s="71"/>
      <c r="ED711" s="71"/>
      <c r="EE711" s="71"/>
      <c r="EF711" s="71"/>
      <c r="EG711" s="71"/>
      <c r="EH711" s="71"/>
      <c r="EI711" s="71"/>
      <c r="EJ711" s="71"/>
      <c r="EK711" s="71"/>
      <c r="EL711" s="71"/>
      <c r="EM711" s="71"/>
      <c r="EN711" s="71"/>
    </row>
    <row r="712" spans="13:144" s="67" customFormat="1" ht="14.25" customHeight="1" x14ac:dyDescent="0.2">
      <c r="M712" s="66"/>
      <c r="N712" s="66"/>
      <c r="AD712" s="68"/>
      <c r="AE712" s="68"/>
      <c r="AF712" s="66"/>
      <c r="AG712" s="66"/>
      <c r="AO712" s="171"/>
      <c r="AP712" s="171"/>
      <c r="AQ712" s="171"/>
      <c r="AR712" s="69"/>
      <c r="AS712" s="70"/>
      <c r="AT712" s="70"/>
      <c r="AU712" s="70"/>
      <c r="AV712" s="70"/>
      <c r="AW712" s="70"/>
      <c r="AX712" s="70"/>
      <c r="AY712" s="70"/>
      <c r="AZ712" s="70"/>
      <c r="BA712" s="70"/>
      <c r="BG712" s="7"/>
      <c r="BH712" s="1"/>
      <c r="BI712" s="1"/>
      <c r="BJ712" s="7"/>
      <c r="BK712" s="7"/>
      <c r="CB712" s="66"/>
      <c r="CC712" s="71"/>
      <c r="CD712" s="71"/>
      <c r="CE712" s="71"/>
      <c r="CF712" s="71"/>
      <c r="CG712" s="71"/>
      <c r="CH712" s="71"/>
      <c r="CI712" s="71"/>
      <c r="CJ712" s="71"/>
      <c r="CK712" s="71"/>
      <c r="CL712" s="71"/>
      <c r="CM712" s="71"/>
      <c r="CN712" s="71"/>
      <c r="CO712" s="71"/>
      <c r="CP712" s="71"/>
      <c r="CQ712" s="71"/>
      <c r="CR712" s="71"/>
      <c r="CS712" s="71"/>
      <c r="CT712" s="71"/>
      <c r="CU712" s="71"/>
      <c r="CV712" s="71"/>
      <c r="CW712" s="71"/>
      <c r="CX712" s="71"/>
      <c r="CY712" s="71"/>
      <c r="CZ712" s="71"/>
      <c r="DA712" s="71"/>
      <c r="DB712" s="71"/>
      <c r="DC712" s="71"/>
      <c r="DD712" s="71"/>
      <c r="DE712" s="71"/>
      <c r="DF712" s="71"/>
      <c r="DG712" s="71"/>
      <c r="DH712" s="71"/>
      <c r="DI712" s="71"/>
      <c r="DJ712" s="71"/>
      <c r="DK712" s="71"/>
      <c r="DL712" s="71"/>
      <c r="DM712" s="71"/>
      <c r="DN712" s="71"/>
      <c r="DO712" s="71"/>
      <c r="DP712" s="71"/>
      <c r="DQ712" s="71"/>
      <c r="DR712" s="71"/>
      <c r="DS712" s="71"/>
      <c r="DT712" s="71"/>
      <c r="DU712" s="71"/>
      <c r="DV712" s="71"/>
      <c r="DW712" s="71"/>
      <c r="DX712" s="71"/>
      <c r="DY712" s="71"/>
      <c r="DZ712" s="71"/>
      <c r="EA712" s="71"/>
      <c r="EB712" s="71"/>
      <c r="EC712" s="71"/>
      <c r="ED712" s="71"/>
      <c r="EE712" s="71"/>
      <c r="EF712" s="71"/>
      <c r="EG712" s="71"/>
      <c r="EH712" s="71"/>
      <c r="EI712" s="71"/>
      <c r="EJ712" s="71"/>
      <c r="EK712" s="71"/>
      <c r="EL712" s="71"/>
      <c r="EM712" s="71"/>
      <c r="EN712" s="71"/>
    </row>
    <row r="713" spans="13:144" s="67" customFormat="1" ht="14.25" customHeight="1" x14ac:dyDescent="0.2">
      <c r="M713" s="66"/>
      <c r="N713" s="66"/>
      <c r="AD713" s="68"/>
      <c r="AE713" s="68"/>
      <c r="AF713" s="66"/>
      <c r="AG713" s="66"/>
      <c r="AO713" s="171"/>
      <c r="AP713" s="171"/>
      <c r="AQ713" s="171"/>
      <c r="AR713" s="69"/>
      <c r="AS713" s="70"/>
      <c r="AT713" s="70"/>
      <c r="AU713" s="70"/>
      <c r="AV713" s="70"/>
      <c r="AW713" s="70"/>
      <c r="AX713" s="70"/>
      <c r="AY713" s="70"/>
      <c r="AZ713" s="70"/>
      <c r="BA713" s="70"/>
      <c r="BG713" s="7"/>
      <c r="BH713" s="1"/>
      <c r="BI713" s="1"/>
      <c r="BJ713" s="7"/>
      <c r="BK713" s="7"/>
      <c r="CB713" s="66"/>
      <c r="CC713" s="71"/>
      <c r="CD713" s="71"/>
      <c r="CE713" s="71"/>
      <c r="CF713" s="71"/>
      <c r="CG713" s="71"/>
      <c r="CH713" s="71"/>
      <c r="CI713" s="71"/>
      <c r="CJ713" s="71"/>
      <c r="CK713" s="71"/>
      <c r="CL713" s="71"/>
      <c r="CM713" s="71"/>
      <c r="CN713" s="71"/>
      <c r="CO713" s="71"/>
      <c r="CP713" s="71"/>
      <c r="CQ713" s="71"/>
      <c r="CR713" s="71"/>
      <c r="CS713" s="71"/>
      <c r="CT713" s="71"/>
      <c r="CU713" s="71"/>
      <c r="CV713" s="71"/>
      <c r="CW713" s="71"/>
      <c r="CX713" s="71"/>
      <c r="CY713" s="71"/>
      <c r="CZ713" s="71"/>
      <c r="DA713" s="71"/>
      <c r="DB713" s="71"/>
      <c r="DC713" s="71"/>
      <c r="DD713" s="71"/>
      <c r="DE713" s="71"/>
      <c r="DF713" s="71"/>
      <c r="DG713" s="71"/>
      <c r="DH713" s="71"/>
      <c r="DI713" s="71"/>
      <c r="DJ713" s="71"/>
      <c r="DK713" s="71"/>
      <c r="DL713" s="71"/>
      <c r="DM713" s="71"/>
      <c r="DN713" s="71"/>
      <c r="DO713" s="71"/>
      <c r="DP713" s="71"/>
      <c r="DQ713" s="71"/>
      <c r="DR713" s="71"/>
      <c r="DS713" s="71"/>
      <c r="DT713" s="71"/>
      <c r="DU713" s="71"/>
      <c r="DV713" s="71"/>
      <c r="DW713" s="71"/>
      <c r="DX713" s="71"/>
      <c r="DY713" s="71"/>
      <c r="DZ713" s="71"/>
      <c r="EA713" s="71"/>
      <c r="EB713" s="71"/>
      <c r="EC713" s="71"/>
      <c r="ED713" s="71"/>
      <c r="EE713" s="71"/>
      <c r="EF713" s="71"/>
      <c r="EG713" s="71"/>
      <c r="EH713" s="71"/>
      <c r="EI713" s="71"/>
      <c r="EJ713" s="71"/>
      <c r="EK713" s="71"/>
      <c r="EL713" s="71"/>
      <c r="EM713" s="71"/>
      <c r="EN713" s="71"/>
    </row>
    <row r="714" spans="13:144" s="67" customFormat="1" ht="14.25" customHeight="1" x14ac:dyDescent="0.2">
      <c r="M714" s="66"/>
      <c r="N714" s="66"/>
      <c r="AD714" s="68"/>
      <c r="AE714" s="68"/>
      <c r="AF714" s="66"/>
      <c r="AG714" s="66"/>
      <c r="AO714" s="171"/>
      <c r="AP714" s="171"/>
      <c r="AQ714" s="171"/>
      <c r="AR714" s="69"/>
      <c r="AS714" s="70"/>
      <c r="AT714" s="70"/>
      <c r="AU714" s="70"/>
      <c r="AV714" s="70"/>
      <c r="AW714" s="70"/>
      <c r="AX714" s="70"/>
      <c r="AY714" s="70"/>
      <c r="AZ714" s="70"/>
      <c r="BA714" s="70"/>
      <c r="BG714" s="7"/>
      <c r="BH714" s="1"/>
      <c r="BI714" s="1"/>
      <c r="BJ714" s="7"/>
      <c r="BK714" s="7"/>
      <c r="CB714" s="66"/>
      <c r="CC714" s="71"/>
      <c r="CD714" s="71"/>
      <c r="CE714" s="71"/>
      <c r="CF714" s="71"/>
      <c r="CG714" s="71"/>
      <c r="CH714" s="71"/>
      <c r="CI714" s="71"/>
      <c r="CJ714" s="71"/>
      <c r="CK714" s="71"/>
      <c r="CL714" s="71"/>
      <c r="CM714" s="71"/>
      <c r="CN714" s="71"/>
      <c r="CO714" s="71"/>
      <c r="CP714" s="71"/>
      <c r="CQ714" s="71"/>
      <c r="CR714" s="71"/>
      <c r="CS714" s="71"/>
      <c r="CT714" s="71"/>
      <c r="CU714" s="71"/>
      <c r="CV714" s="71"/>
      <c r="CW714" s="71"/>
      <c r="CX714" s="71"/>
      <c r="CY714" s="71"/>
      <c r="CZ714" s="71"/>
      <c r="DA714" s="71"/>
      <c r="DB714" s="71"/>
      <c r="DC714" s="71"/>
      <c r="DD714" s="71"/>
      <c r="DE714" s="71"/>
      <c r="DF714" s="71"/>
      <c r="DG714" s="71"/>
      <c r="DH714" s="71"/>
      <c r="DI714" s="71"/>
      <c r="DJ714" s="71"/>
      <c r="DK714" s="71"/>
      <c r="DL714" s="71"/>
      <c r="DM714" s="71"/>
      <c r="DN714" s="71"/>
      <c r="DO714" s="71"/>
      <c r="DP714" s="71"/>
      <c r="DQ714" s="71"/>
      <c r="DR714" s="71"/>
      <c r="DS714" s="71"/>
      <c r="DT714" s="71"/>
      <c r="DU714" s="71"/>
      <c r="DV714" s="71"/>
      <c r="DW714" s="71"/>
      <c r="DX714" s="71"/>
      <c r="DY714" s="71"/>
      <c r="DZ714" s="71"/>
      <c r="EA714" s="71"/>
      <c r="EB714" s="71"/>
      <c r="EC714" s="71"/>
      <c r="ED714" s="71"/>
      <c r="EE714" s="71"/>
      <c r="EF714" s="71"/>
      <c r="EG714" s="71"/>
      <c r="EH714" s="71"/>
      <c r="EI714" s="71"/>
      <c r="EJ714" s="71"/>
      <c r="EK714" s="71"/>
      <c r="EL714" s="71"/>
      <c r="EM714" s="71"/>
      <c r="EN714" s="71"/>
    </row>
    <row r="715" spans="13:144" s="67" customFormat="1" ht="14.25" customHeight="1" x14ac:dyDescent="0.2">
      <c r="M715" s="66"/>
      <c r="N715" s="66"/>
      <c r="AD715" s="68"/>
      <c r="AE715" s="68"/>
      <c r="AF715" s="66"/>
      <c r="AG715" s="66"/>
      <c r="AO715" s="171"/>
      <c r="AP715" s="171"/>
      <c r="AQ715" s="171"/>
      <c r="AR715" s="69"/>
      <c r="AS715" s="70"/>
      <c r="AT715" s="70"/>
      <c r="AU715" s="70"/>
      <c r="AV715" s="70"/>
      <c r="AW715" s="70"/>
      <c r="AX715" s="70"/>
      <c r="AY715" s="70"/>
      <c r="AZ715" s="70"/>
      <c r="BA715" s="70"/>
      <c r="BG715" s="7"/>
      <c r="BH715" s="1"/>
      <c r="BI715" s="1"/>
      <c r="BJ715" s="7"/>
      <c r="BK715" s="7"/>
      <c r="CB715" s="66"/>
      <c r="CC715" s="71"/>
      <c r="CD715" s="71"/>
      <c r="CE715" s="71"/>
      <c r="CF715" s="71"/>
      <c r="CG715" s="71"/>
      <c r="CH715" s="71"/>
      <c r="CI715" s="71"/>
      <c r="CJ715" s="71"/>
      <c r="CK715" s="71"/>
      <c r="CL715" s="71"/>
      <c r="CM715" s="71"/>
      <c r="CN715" s="71"/>
      <c r="CO715" s="71"/>
      <c r="CP715" s="71"/>
      <c r="CQ715" s="71"/>
      <c r="CR715" s="71"/>
      <c r="CS715" s="71"/>
      <c r="CT715" s="71"/>
      <c r="CU715" s="71"/>
      <c r="CV715" s="71"/>
      <c r="CW715" s="71"/>
      <c r="CX715" s="71"/>
      <c r="CY715" s="71"/>
      <c r="CZ715" s="71"/>
      <c r="DA715" s="71"/>
      <c r="DB715" s="71"/>
      <c r="DC715" s="71"/>
      <c r="DD715" s="71"/>
      <c r="DE715" s="71"/>
      <c r="DF715" s="71"/>
      <c r="DG715" s="71"/>
      <c r="DH715" s="71"/>
      <c r="DI715" s="71"/>
      <c r="DJ715" s="71"/>
      <c r="DK715" s="71"/>
      <c r="DL715" s="71"/>
      <c r="DM715" s="71"/>
      <c r="DN715" s="71"/>
      <c r="DO715" s="71"/>
      <c r="DP715" s="71"/>
      <c r="DQ715" s="71"/>
      <c r="DR715" s="71"/>
      <c r="DS715" s="71"/>
      <c r="DT715" s="71"/>
      <c r="DU715" s="71"/>
      <c r="DV715" s="71"/>
      <c r="DW715" s="71"/>
      <c r="DX715" s="71"/>
      <c r="DY715" s="71"/>
      <c r="DZ715" s="71"/>
      <c r="EA715" s="71"/>
      <c r="EB715" s="71"/>
      <c r="EC715" s="71"/>
      <c r="ED715" s="71"/>
      <c r="EE715" s="71"/>
      <c r="EF715" s="71"/>
      <c r="EG715" s="71"/>
      <c r="EH715" s="71"/>
      <c r="EI715" s="71"/>
      <c r="EJ715" s="71"/>
      <c r="EK715" s="71"/>
      <c r="EL715" s="71"/>
      <c r="EM715" s="71"/>
      <c r="EN715" s="71"/>
    </row>
    <row r="716" spans="13:144" s="67" customFormat="1" ht="14.25" customHeight="1" x14ac:dyDescent="0.2">
      <c r="M716" s="66"/>
      <c r="N716" s="66"/>
      <c r="AD716" s="68"/>
      <c r="AE716" s="68"/>
      <c r="AF716" s="66"/>
      <c r="AG716" s="66"/>
      <c r="AO716" s="171"/>
      <c r="AP716" s="171"/>
      <c r="AQ716" s="171"/>
      <c r="AR716" s="69"/>
      <c r="AS716" s="70"/>
      <c r="AT716" s="70"/>
      <c r="AU716" s="70"/>
      <c r="AV716" s="70"/>
      <c r="AW716" s="70"/>
      <c r="AX716" s="70"/>
      <c r="AY716" s="70"/>
      <c r="AZ716" s="70"/>
      <c r="BA716" s="70"/>
      <c r="BG716" s="7"/>
      <c r="BH716" s="1"/>
      <c r="BI716" s="1"/>
      <c r="BJ716" s="7"/>
      <c r="BK716" s="7"/>
      <c r="CB716" s="66"/>
      <c r="CC716" s="71"/>
      <c r="CD716" s="71"/>
      <c r="CE716" s="71"/>
      <c r="CF716" s="71"/>
      <c r="CG716" s="71"/>
      <c r="CH716" s="71"/>
      <c r="CI716" s="71"/>
      <c r="CJ716" s="71"/>
      <c r="CK716" s="71"/>
      <c r="CL716" s="71"/>
      <c r="CM716" s="71"/>
      <c r="CN716" s="71"/>
      <c r="CO716" s="71"/>
      <c r="CP716" s="71"/>
      <c r="CQ716" s="71"/>
      <c r="CR716" s="71"/>
      <c r="CS716" s="71"/>
      <c r="CT716" s="71"/>
      <c r="CU716" s="71"/>
      <c r="CV716" s="71"/>
      <c r="CW716" s="71"/>
      <c r="CX716" s="71"/>
      <c r="CY716" s="71"/>
      <c r="CZ716" s="71"/>
      <c r="DA716" s="71"/>
      <c r="DB716" s="71"/>
      <c r="DC716" s="71"/>
      <c r="DD716" s="71"/>
      <c r="DE716" s="71"/>
      <c r="DF716" s="71"/>
      <c r="DG716" s="71"/>
      <c r="DH716" s="71"/>
      <c r="DI716" s="71"/>
      <c r="DJ716" s="71"/>
      <c r="DK716" s="71"/>
      <c r="DL716" s="71"/>
      <c r="DM716" s="71"/>
      <c r="DN716" s="71"/>
      <c r="DO716" s="71"/>
      <c r="DP716" s="71"/>
      <c r="DQ716" s="71"/>
      <c r="DR716" s="71"/>
      <c r="DS716" s="71"/>
      <c r="DT716" s="71"/>
      <c r="DU716" s="71"/>
      <c r="DV716" s="71"/>
      <c r="DW716" s="71"/>
      <c r="DX716" s="71"/>
      <c r="DY716" s="71"/>
      <c r="DZ716" s="71"/>
      <c r="EA716" s="71"/>
      <c r="EB716" s="71"/>
      <c r="EC716" s="71"/>
      <c r="ED716" s="71"/>
      <c r="EE716" s="71"/>
      <c r="EF716" s="71"/>
      <c r="EG716" s="71"/>
      <c r="EH716" s="71"/>
      <c r="EI716" s="71"/>
      <c r="EJ716" s="71"/>
      <c r="EK716" s="71"/>
      <c r="EL716" s="71"/>
      <c r="EM716" s="71"/>
      <c r="EN716" s="71"/>
    </row>
    <row r="717" spans="13:144" s="67" customFormat="1" ht="14.25" customHeight="1" x14ac:dyDescent="0.2">
      <c r="M717" s="66"/>
      <c r="N717" s="66"/>
      <c r="AD717" s="68"/>
      <c r="AE717" s="68"/>
      <c r="AF717" s="66"/>
      <c r="AG717" s="66"/>
      <c r="AO717" s="171"/>
      <c r="AP717" s="171"/>
      <c r="AQ717" s="171"/>
      <c r="AR717" s="69"/>
      <c r="AS717" s="70"/>
      <c r="AT717" s="70"/>
      <c r="AU717" s="70"/>
      <c r="AV717" s="70"/>
      <c r="AW717" s="70"/>
      <c r="AX717" s="70"/>
      <c r="AY717" s="70"/>
      <c r="AZ717" s="70"/>
      <c r="BA717" s="70"/>
      <c r="BG717" s="7"/>
      <c r="BH717" s="1"/>
      <c r="BI717" s="1"/>
      <c r="BJ717" s="7"/>
      <c r="BK717" s="7"/>
      <c r="CB717" s="66"/>
      <c r="CC717" s="71"/>
      <c r="CD717" s="71"/>
      <c r="CE717" s="71"/>
      <c r="CF717" s="71"/>
      <c r="CG717" s="71"/>
      <c r="CH717" s="71"/>
      <c r="CI717" s="71"/>
      <c r="CJ717" s="71"/>
      <c r="CK717" s="71"/>
      <c r="CL717" s="71"/>
      <c r="CM717" s="71"/>
      <c r="CN717" s="71"/>
      <c r="CO717" s="71"/>
      <c r="CP717" s="71"/>
      <c r="CQ717" s="71"/>
      <c r="CR717" s="71"/>
      <c r="CS717" s="71"/>
      <c r="CT717" s="71"/>
      <c r="CU717" s="71"/>
      <c r="CV717" s="71"/>
      <c r="CW717" s="71"/>
      <c r="CX717" s="71"/>
      <c r="CY717" s="71"/>
      <c r="CZ717" s="71"/>
      <c r="DA717" s="71"/>
      <c r="DB717" s="71"/>
      <c r="DC717" s="71"/>
      <c r="DD717" s="71"/>
      <c r="DE717" s="71"/>
      <c r="DF717" s="71"/>
      <c r="DG717" s="71"/>
      <c r="DH717" s="71"/>
      <c r="DI717" s="71"/>
      <c r="DJ717" s="71"/>
      <c r="DK717" s="71"/>
      <c r="DL717" s="71"/>
      <c r="DM717" s="71"/>
      <c r="DN717" s="71"/>
      <c r="DO717" s="71"/>
      <c r="DP717" s="71"/>
      <c r="DQ717" s="71"/>
      <c r="DR717" s="71"/>
      <c r="DS717" s="71"/>
      <c r="DT717" s="71"/>
      <c r="DU717" s="71"/>
      <c r="DV717" s="71"/>
      <c r="DW717" s="71"/>
      <c r="DX717" s="71"/>
      <c r="DY717" s="71"/>
      <c r="DZ717" s="71"/>
      <c r="EA717" s="71"/>
      <c r="EB717" s="71"/>
      <c r="EC717" s="71"/>
      <c r="ED717" s="71"/>
      <c r="EE717" s="71"/>
      <c r="EF717" s="71"/>
      <c r="EG717" s="71"/>
      <c r="EH717" s="71"/>
      <c r="EI717" s="71"/>
      <c r="EJ717" s="71"/>
      <c r="EK717" s="71"/>
      <c r="EL717" s="71"/>
      <c r="EM717" s="71"/>
      <c r="EN717" s="71"/>
    </row>
    <row r="718" spans="13:144" s="67" customFormat="1" ht="14.25" customHeight="1" x14ac:dyDescent="0.2">
      <c r="M718" s="66"/>
      <c r="N718" s="66"/>
      <c r="AD718" s="68"/>
      <c r="AE718" s="68"/>
      <c r="AF718" s="66"/>
      <c r="AG718" s="66"/>
      <c r="AO718" s="171"/>
      <c r="AP718" s="171"/>
      <c r="AQ718" s="171"/>
      <c r="AR718" s="69"/>
      <c r="AS718" s="70"/>
      <c r="AT718" s="70"/>
      <c r="AU718" s="70"/>
      <c r="AV718" s="70"/>
      <c r="AW718" s="70"/>
      <c r="AX718" s="70"/>
      <c r="AY718" s="70"/>
      <c r="AZ718" s="70"/>
      <c r="BA718" s="70"/>
      <c r="BG718" s="7"/>
      <c r="BH718" s="1"/>
      <c r="BI718" s="1"/>
      <c r="BJ718" s="7"/>
      <c r="BK718" s="7"/>
      <c r="CB718" s="66"/>
      <c r="CC718" s="71"/>
      <c r="CD718" s="71"/>
      <c r="CE718" s="71"/>
      <c r="CF718" s="71"/>
      <c r="CG718" s="71"/>
      <c r="CH718" s="71"/>
      <c r="CI718" s="71"/>
      <c r="CJ718" s="71"/>
      <c r="CK718" s="71"/>
      <c r="CL718" s="71"/>
      <c r="CM718" s="71"/>
      <c r="CN718" s="71"/>
      <c r="CO718" s="71"/>
      <c r="CP718" s="71"/>
      <c r="CQ718" s="71"/>
      <c r="CR718" s="71"/>
      <c r="CS718" s="71"/>
      <c r="CT718" s="71"/>
      <c r="CU718" s="71"/>
      <c r="CV718" s="71"/>
      <c r="CW718" s="71"/>
      <c r="CX718" s="71"/>
      <c r="CY718" s="71"/>
      <c r="CZ718" s="71"/>
      <c r="DA718" s="71"/>
      <c r="DB718" s="71"/>
      <c r="DC718" s="71"/>
      <c r="DD718" s="71"/>
      <c r="DE718" s="71"/>
      <c r="DF718" s="71"/>
      <c r="DG718" s="71"/>
      <c r="DH718" s="71"/>
      <c r="DI718" s="71"/>
      <c r="DJ718" s="71"/>
      <c r="DK718" s="71"/>
      <c r="DL718" s="71"/>
      <c r="DM718" s="71"/>
      <c r="DN718" s="71"/>
      <c r="DO718" s="71"/>
      <c r="DP718" s="71"/>
      <c r="DQ718" s="71"/>
      <c r="DR718" s="71"/>
      <c r="DS718" s="71"/>
      <c r="DT718" s="71"/>
      <c r="DU718" s="71"/>
      <c r="DV718" s="71"/>
      <c r="DW718" s="71"/>
      <c r="DX718" s="71"/>
      <c r="DY718" s="71"/>
      <c r="DZ718" s="71"/>
      <c r="EA718" s="71"/>
      <c r="EB718" s="71"/>
      <c r="EC718" s="71"/>
      <c r="ED718" s="71"/>
      <c r="EE718" s="71"/>
      <c r="EF718" s="71"/>
      <c r="EG718" s="71"/>
      <c r="EH718" s="71"/>
      <c r="EI718" s="71"/>
      <c r="EJ718" s="71"/>
      <c r="EK718" s="71"/>
      <c r="EL718" s="71"/>
      <c r="EM718" s="71"/>
      <c r="EN718" s="71"/>
    </row>
    <row r="719" spans="13:144" s="67" customFormat="1" ht="14.25" customHeight="1" x14ac:dyDescent="0.2">
      <c r="M719" s="66"/>
      <c r="N719" s="66"/>
      <c r="AD719" s="68"/>
      <c r="AE719" s="68"/>
      <c r="AF719" s="66"/>
      <c r="AG719" s="66"/>
      <c r="AO719" s="171"/>
      <c r="AP719" s="171"/>
      <c r="AQ719" s="171"/>
      <c r="AR719" s="69"/>
      <c r="AS719" s="70"/>
      <c r="AT719" s="70"/>
      <c r="AU719" s="70"/>
      <c r="AV719" s="70"/>
      <c r="AW719" s="70"/>
      <c r="AX719" s="70"/>
      <c r="AY719" s="70"/>
      <c r="AZ719" s="70"/>
      <c r="BA719" s="70"/>
      <c r="BG719" s="7"/>
      <c r="BH719" s="1"/>
      <c r="BI719" s="1"/>
      <c r="BJ719" s="7"/>
      <c r="BK719" s="7"/>
      <c r="CB719" s="66"/>
      <c r="CC719" s="71"/>
      <c r="CD719" s="71"/>
      <c r="CE719" s="71"/>
      <c r="CF719" s="71"/>
      <c r="CG719" s="71"/>
      <c r="CH719" s="71"/>
      <c r="CI719" s="71"/>
      <c r="CJ719" s="71"/>
      <c r="CK719" s="71"/>
      <c r="CL719" s="71"/>
      <c r="CM719" s="71"/>
      <c r="CN719" s="71"/>
      <c r="CO719" s="71"/>
      <c r="CP719" s="71"/>
      <c r="CQ719" s="71"/>
      <c r="CR719" s="71"/>
      <c r="CS719" s="71"/>
      <c r="CT719" s="71"/>
      <c r="CU719" s="71"/>
      <c r="CV719" s="71"/>
      <c r="CW719" s="71"/>
      <c r="CX719" s="71"/>
      <c r="CY719" s="71"/>
      <c r="CZ719" s="71"/>
      <c r="DA719" s="71"/>
      <c r="DB719" s="71"/>
      <c r="DC719" s="71"/>
      <c r="DD719" s="71"/>
      <c r="DE719" s="71"/>
      <c r="DF719" s="71"/>
      <c r="DG719" s="71"/>
      <c r="DH719" s="71"/>
      <c r="DI719" s="71"/>
      <c r="DJ719" s="71"/>
      <c r="DK719" s="71"/>
      <c r="DL719" s="71"/>
      <c r="DM719" s="71"/>
      <c r="DN719" s="71"/>
      <c r="DO719" s="71"/>
      <c r="DP719" s="71"/>
      <c r="DQ719" s="71"/>
      <c r="DR719" s="71"/>
      <c r="DS719" s="71"/>
      <c r="DT719" s="71"/>
      <c r="DU719" s="71"/>
      <c r="DV719" s="71"/>
      <c r="DW719" s="71"/>
      <c r="DX719" s="71"/>
      <c r="DY719" s="71"/>
      <c r="DZ719" s="71"/>
      <c r="EA719" s="71"/>
      <c r="EB719" s="71"/>
      <c r="EC719" s="71"/>
      <c r="ED719" s="71"/>
      <c r="EE719" s="71"/>
      <c r="EF719" s="71"/>
      <c r="EG719" s="71"/>
      <c r="EH719" s="71"/>
      <c r="EI719" s="71"/>
      <c r="EJ719" s="71"/>
      <c r="EK719" s="71"/>
      <c r="EL719" s="71"/>
      <c r="EM719" s="71"/>
      <c r="EN719" s="71"/>
    </row>
    <row r="720" spans="13:144" s="67" customFormat="1" ht="14.25" customHeight="1" x14ac:dyDescent="0.2">
      <c r="M720" s="66"/>
      <c r="N720" s="66"/>
      <c r="AD720" s="68"/>
      <c r="AE720" s="68"/>
      <c r="AF720" s="66"/>
      <c r="AG720" s="66"/>
      <c r="AO720" s="171"/>
      <c r="AP720" s="171"/>
      <c r="AQ720" s="171"/>
      <c r="AR720" s="69"/>
      <c r="AS720" s="70"/>
      <c r="AT720" s="70"/>
      <c r="AU720" s="70"/>
      <c r="AV720" s="70"/>
      <c r="AW720" s="70"/>
      <c r="AX720" s="70"/>
      <c r="AY720" s="70"/>
      <c r="AZ720" s="70"/>
      <c r="BA720" s="70"/>
      <c r="BG720" s="7"/>
      <c r="BH720" s="1"/>
      <c r="BI720" s="1"/>
      <c r="BJ720" s="7"/>
      <c r="BK720" s="7"/>
      <c r="CB720" s="66"/>
      <c r="CC720" s="71"/>
      <c r="CD720" s="71"/>
      <c r="CE720" s="71"/>
      <c r="CF720" s="71"/>
      <c r="CG720" s="71"/>
      <c r="CH720" s="71"/>
      <c r="CI720" s="71"/>
      <c r="CJ720" s="71"/>
      <c r="CK720" s="71"/>
      <c r="CL720" s="71"/>
      <c r="CM720" s="71"/>
      <c r="CN720" s="71"/>
      <c r="CO720" s="71"/>
      <c r="CP720" s="71"/>
      <c r="CQ720" s="71"/>
      <c r="CR720" s="71"/>
      <c r="CS720" s="71"/>
      <c r="CT720" s="71"/>
      <c r="CU720" s="71"/>
      <c r="CV720" s="71"/>
      <c r="CW720" s="71"/>
      <c r="CX720" s="71"/>
      <c r="CY720" s="71"/>
      <c r="CZ720" s="71"/>
      <c r="DA720" s="71"/>
      <c r="DB720" s="71"/>
      <c r="DC720" s="71"/>
      <c r="DD720" s="71"/>
      <c r="DE720" s="71"/>
      <c r="DF720" s="71"/>
      <c r="DG720" s="71"/>
      <c r="DH720" s="71"/>
      <c r="DI720" s="71"/>
      <c r="DJ720" s="71"/>
      <c r="DK720" s="71"/>
      <c r="DL720" s="71"/>
      <c r="DM720" s="71"/>
      <c r="DN720" s="71"/>
      <c r="DO720" s="71"/>
      <c r="DP720" s="71"/>
      <c r="DQ720" s="71"/>
      <c r="DR720" s="71"/>
      <c r="DS720" s="71"/>
      <c r="DT720" s="71"/>
      <c r="DU720" s="71"/>
      <c r="DV720" s="71"/>
      <c r="DW720" s="71"/>
      <c r="DX720" s="71"/>
      <c r="DY720" s="71"/>
      <c r="DZ720" s="71"/>
      <c r="EA720" s="71"/>
      <c r="EB720" s="71"/>
      <c r="EC720" s="71"/>
      <c r="ED720" s="71"/>
      <c r="EE720" s="71"/>
      <c r="EF720" s="71"/>
      <c r="EG720" s="71"/>
      <c r="EH720" s="71"/>
      <c r="EI720" s="71"/>
      <c r="EJ720" s="71"/>
      <c r="EK720" s="71"/>
      <c r="EL720" s="71"/>
      <c r="EM720" s="71"/>
      <c r="EN720" s="71"/>
    </row>
    <row r="721" spans="13:144" s="67" customFormat="1" ht="14.25" customHeight="1" x14ac:dyDescent="0.2">
      <c r="M721" s="66"/>
      <c r="N721" s="66"/>
      <c r="AD721" s="68"/>
      <c r="AE721" s="68"/>
      <c r="AF721" s="66"/>
      <c r="AG721" s="66"/>
      <c r="AO721" s="171"/>
      <c r="AP721" s="171"/>
      <c r="AQ721" s="171"/>
      <c r="AR721" s="69"/>
      <c r="AS721" s="70"/>
      <c r="AT721" s="70"/>
      <c r="AU721" s="70"/>
      <c r="AV721" s="70"/>
      <c r="AW721" s="70"/>
      <c r="AX721" s="70"/>
      <c r="AY721" s="70"/>
      <c r="AZ721" s="70"/>
      <c r="BA721" s="70"/>
      <c r="BG721" s="7"/>
      <c r="BH721" s="1"/>
      <c r="BI721" s="1"/>
      <c r="BJ721" s="7"/>
      <c r="BK721" s="7"/>
      <c r="CB721" s="66"/>
      <c r="CC721" s="71"/>
      <c r="CD721" s="71"/>
      <c r="CE721" s="71"/>
      <c r="CF721" s="71"/>
      <c r="CG721" s="71"/>
      <c r="CH721" s="71"/>
      <c r="CI721" s="71"/>
      <c r="CJ721" s="71"/>
      <c r="CK721" s="71"/>
      <c r="CL721" s="71"/>
      <c r="CM721" s="71"/>
      <c r="CN721" s="71"/>
      <c r="CO721" s="71"/>
      <c r="CP721" s="71"/>
      <c r="CQ721" s="71"/>
      <c r="CR721" s="71"/>
      <c r="CS721" s="71"/>
      <c r="CT721" s="71"/>
      <c r="CU721" s="71"/>
      <c r="CV721" s="71"/>
      <c r="CW721" s="71"/>
      <c r="CX721" s="71"/>
      <c r="CY721" s="71"/>
      <c r="CZ721" s="71"/>
      <c r="DA721" s="71"/>
      <c r="DB721" s="71"/>
      <c r="DC721" s="71"/>
      <c r="DD721" s="71"/>
      <c r="DE721" s="71"/>
      <c r="DF721" s="71"/>
      <c r="DG721" s="71"/>
      <c r="DH721" s="71"/>
      <c r="DI721" s="71"/>
      <c r="DJ721" s="71"/>
      <c r="DK721" s="71"/>
      <c r="DL721" s="71"/>
      <c r="DM721" s="71"/>
      <c r="DN721" s="71"/>
      <c r="DO721" s="71"/>
      <c r="DP721" s="71"/>
      <c r="DQ721" s="71"/>
      <c r="DR721" s="71"/>
      <c r="DS721" s="71"/>
      <c r="DT721" s="71"/>
      <c r="DU721" s="71"/>
      <c r="DV721" s="71"/>
      <c r="DW721" s="71"/>
      <c r="DX721" s="71"/>
      <c r="DY721" s="71"/>
      <c r="DZ721" s="71"/>
      <c r="EA721" s="71"/>
      <c r="EB721" s="71"/>
      <c r="EC721" s="71"/>
      <c r="ED721" s="71"/>
      <c r="EE721" s="71"/>
      <c r="EF721" s="71"/>
      <c r="EG721" s="71"/>
      <c r="EH721" s="71"/>
      <c r="EI721" s="71"/>
      <c r="EJ721" s="71"/>
      <c r="EK721" s="71"/>
      <c r="EL721" s="71"/>
      <c r="EM721" s="71"/>
      <c r="EN721" s="71"/>
    </row>
    <row r="722" spans="13:144" s="67" customFormat="1" ht="14.25" customHeight="1" x14ac:dyDescent="0.2">
      <c r="M722" s="66"/>
      <c r="N722" s="66"/>
      <c r="AD722" s="68"/>
      <c r="AE722" s="68"/>
      <c r="AF722" s="66"/>
      <c r="AG722" s="66"/>
      <c r="AO722" s="171"/>
      <c r="AP722" s="171"/>
      <c r="AQ722" s="171"/>
      <c r="AR722" s="69"/>
      <c r="AS722" s="70"/>
      <c r="AT722" s="70"/>
      <c r="AU722" s="70"/>
      <c r="AV722" s="70"/>
      <c r="AW722" s="70"/>
      <c r="AX722" s="70"/>
      <c r="AY722" s="70"/>
      <c r="AZ722" s="70"/>
      <c r="BA722" s="70"/>
      <c r="BG722" s="7"/>
      <c r="BH722" s="1"/>
      <c r="BI722" s="1"/>
      <c r="BJ722" s="7"/>
      <c r="BK722" s="7"/>
      <c r="CB722" s="66"/>
      <c r="CC722" s="71"/>
      <c r="CD722" s="71"/>
      <c r="CE722" s="71"/>
      <c r="CF722" s="71"/>
      <c r="CG722" s="71"/>
      <c r="CH722" s="71"/>
      <c r="CI722" s="71"/>
      <c r="CJ722" s="71"/>
      <c r="CK722" s="71"/>
      <c r="CL722" s="71"/>
      <c r="CM722" s="71"/>
      <c r="CN722" s="71"/>
      <c r="CO722" s="71"/>
      <c r="CP722" s="71"/>
      <c r="CQ722" s="71"/>
      <c r="CR722" s="71"/>
      <c r="CS722" s="71"/>
      <c r="CT722" s="71"/>
      <c r="CU722" s="71"/>
      <c r="CV722" s="71"/>
      <c r="CW722" s="71"/>
      <c r="CX722" s="71"/>
      <c r="CY722" s="71"/>
      <c r="CZ722" s="71"/>
      <c r="DA722" s="71"/>
      <c r="DB722" s="71"/>
      <c r="DC722" s="71"/>
      <c r="DD722" s="71"/>
      <c r="DE722" s="71"/>
      <c r="DF722" s="71"/>
      <c r="DG722" s="71"/>
      <c r="DH722" s="71"/>
      <c r="DI722" s="71"/>
      <c r="DJ722" s="71"/>
      <c r="DK722" s="71"/>
      <c r="DL722" s="71"/>
      <c r="DM722" s="71"/>
      <c r="DN722" s="71"/>
      <c r="DO722" s="71"/>
      <c r="DP722" s="71"/>
      <c r="DQ722" s="71"/>
      <c r="DR722" s="71"/>
      <c r="DS722" s="71"/>
      <c r="DT722" s="71"/>
      <c r="DU722" s="71"/>
      <c r="DV722" s="71"/>
      <c r="DW722" s="71"/>
      <c r="DX722" s="71"/>
      <c r="DY722" s="71"/>
      <c r="DZ722" s="71"/>
      <c r="EA722" s="71"/>
      <c r="EB722" s="71"/>
      <c r="EC722" s="71"/>
      <c r="ED722" s="71"/>
      <c r="EE722" s="71"/>
      <c r="EF722" s="71"/>
      <c r="EG722" s="71"/>
      <c r="EH722" s="71"/>
      <c r="EI722" s="71"/>
      <c r="EJ722" s="71"/>
      <c r="EK722" s="71"/>
      <c r="EL722" s="71"/>
      <c r="EM722" s="71"/>
      <c r="EN722" s="71"/>
    </row>
    <row r="723" spans="13:144" s="67" customFormat="1" ht="14.25" customHeight="1" x14ac:dyDescent="0.2">
      <c r="M723" s="66"/>
      <c r="N723" s="66"/>
      <c r="AD723" s="68"/>
      <c r="AE723" s="68"/>
      <c r="AF723" s="66"/>
      <c r="AG723" s="66"/>
      <c r="AO723" s="171"/>
      <c r="AP723" s="171"/>
      <c r="AQ723" s="171"/>
      <c r="AR723" s="69"/>
      <c r="AS723" s="70"/>
      <c r="AT723" s="70"/>
      <c r="AU723" s="70"/>
      <c r="AV723" s="70"/>
      <c r="AW723" s="70"/>
      <c r="AX723" s="70"/>
      <c r="AY723" s="70"/>
      <c r="AZ723" s="70"/>
      <c r="BA723" s="70"/>
      <c r="BG723" s="7"/>
      <c r="BH723" s="1"/>
      <c r="BI723" s="1"/>
      <c r="BJ723" s="7"/>
      <c r="BK723" s="7"/>
      <c r="CB723" s="66"/>
      <c r="CC723" s="71"/>
      <c r="CD723" s="71"/>
      <c r="CE723" s="71"/>
      <c r="CF723" s="71"/>
      <c r="CG723" s="71"/>
      <c r="CH723" s="71"/>
      <c r="CI723" s="71"/>
      <c r="CJ723" s="71"/>
      <c r="CK723" s="71"/>
      <c r="CL723" s="71"/>
      <c r="CM723" s="71"/>
      <c r="CN723" s="71"/>
      <c r="CO723" s="71"/>
      <c r="CP723" s="71"/>
      <c r="CQ723" s="71"/>
      <c r="CR723" s="71"/>
      <c r="CS723" s="71"/>
      <c r="CT723" s="71"/>
      <c r="CU723" s="71"/>
      <c r="CV723" s="71"/>
      <c r="CW723" s="71"/>
      <c r="CX723" s="71"/>
      <c r="CY723" s="71"/>
      <c r="CZ723" s="71"/>
      <c r="DA723" s="71"/>
      <c r="DB723" s="71"/>
      <c r="DC723" s="71"/>
      <c r="DD723" s="71"/>
      <c r="DE723" s="71"/>
      <c r="DF723" s="71"/>
      <c r="DG723" s="71"/>
      <c r="DH723" s="71"/>
      <c r="DI723" s="71"/>
      <c r="DJ723" s="71"/>
      <c r="DK723" s="71"/>
      <c r="DL723" s="71"/>
      <c r="DM723" s="71"/>
      <c r="DN723" s="71"/>
      <c r="DO723" s="71"/>
      <c r="DP723" s="71"/>
      <c r="DQ723" s="71"/>
      <c r="DR723" s="71"/>
      <c r="DS723" s="71"/>
      <c r="DT723" s="71"/>
      <c r="DU723" s="71"/>
      <c r="DV723" s="71"/>
      <c r="DW723" s="71"/>
      <c r="DX723" s="71"/>
      <c r="DY723" s="71"/>
      <c r="DZ723" s="71"/>
      <c r="EA723" s="71"/>
      <c r="EB723" s="71"/>
      <c r="EC723" s="71"/>
      <c r="ED723" s="71"/>
      <c r="EE723" s="71"/>
      <c r="EF723" s="71"/>
      <c r="EG723" s="71"/>
      <c r="EH723" s="71"/>
      <c r="EI723" s="71"/>
      <c r="EJ723" s="71"/>
      <c r="EK723" s="71"/>
      <c r="EL723" s="71"/>
      <c r="EM723" s="71"/>
      <c r="EN723" s="71"/>
    </row>
    <row r="724" spans="13:144" s="67" customFormat="1" ht="14.25" customHeight="1" x14ac:dyDescent="0.2">
      <c r="M724" s="66"/>
      <c r="N724" s="66"/>
      <c r="AD724" s="68"/>
      <c r="AE724" s="68"/>
      <c r="AF724" s="66"/>
      <c r="AG724" s="66"/>
      <c r="AO724" s="171"/>
      <c r="AP724" s="171"/>
      <c r="AQ724" s="171"/>
      <c r="AR724" s="69"/>
      <c r="AS724" s="70"/>
      <c r="AT724" s="70"/>
      <c r="AU724" s="70"/>
      <c r="AV724" s="70"/>
      <c r="AW724" s="70"/>
      <c r="AX724" s="70"/>
      <c r="AY724" s="70"/>
      <c r="AZ724" s="70"/>
      <c r="BA724" s="70"/>
      <c r="BG724" s="7"/>
      <c r="BH724" s="1"/>
      <c r="BI724" s="1"/>
      <c r="BJ724" s="7"/>
      <c r="BK724" s="7"/>
      <c r="CB724" s="66"/>
      <c r="CC724" s="71"/>
      <c r="CD724" s="71"/>
      <c r="CE724" s="71"/>
      <c r="CF724" s="71"/>
      <c r="CG724" s="71"/>
      <c r="CH724" s="71"/>
      <c r="CI724" s="71"/>
      <c r="CJ724" s="71"/>
      <c r="CK724" s="71"/>
      <c r="CL724" s="71"/>
      <c r="CM724" s="71"/>
      <c r="CN724" s="71"/>
      <c r="CO724" s="71"/>
      <c r="CP724" s="71"/>
      <c r="CQ724" s="71"/>
      <c r="CR724" s="71"/>
      <c r="CS724" s="71"/>
      <c r="CT724" s="71"/>
      <c r="CU724" s="71"/>
      <c r="CV724" s="71"/>
      <c r="CW724" s="71"/>
      <c r="CX724" s="71"/>
      <c r="CY724" s="71"/>
      <c r="CZ724" s="71"/>
      <c r="DA724" s="71"/>
      <c r="DB724" s="71"/>
      <c r="DC724" s="71"/>
      <c r="DD724" s="71"/>
      <c r="DE724" s="71"/>
      <c r="DF724" s="71"/>
      <c r="DG724" s="71"/>
      <c r="DH724" s="71"/>
      <c r="DI724" s="71"/>
      <c r="DJ724" s="71"/>
      <c r="DK724" s="71"/>
      <c r="DL724" s="71"/>
      <c r="DM724" s="71"/>
      <c r="DN724" s="71"/>
      <c r="DO724" s="71"/>
      <c r="DP724" s="71"/>
      <c r="DQ724" s="71"/>
      <c r="DR724" s="71"/>
      <c r="DS724" s="71"/>
      <c r="DT724" s="71"/>
      <c r="DU724" s="71"/>
      <c r="DV724" s="71"/>
      <c r="DW724" s="71"/>
      <c r="DX724" s="71"/>
      <c r="DY724" s="71"/>
      <c r="DZ724" s="71"/>
      <c r="EA724" s="71"/>
      <c r="EB724" s="71"/>
      <c r="EC724" s="71"/>
      <c r="ED724" s="71"/>
      <c r="EE724" s="71"/>
      <c r="EF724" s="71"/>
      <c r="EG724" s="71"/>
      <c r="EH724" s="71"/>
      <c r="EI724" s="71"/>
      <c r="EJ724" s="71"/>
      <c r="EK724" s="71"/>
      <c r="EL724" s="71"/>
      <c r="EM724" s="71"/>
      <c r="EN724" s="71"/>
    </row>
    <row r="725" spans="13:144" s="67" customFormat="1" ht="14.25" customHeight="1" x14ac:dyDescent="0.2">
      <c r="M725" s="66"/>
      <c r="N725" s="66"/>
      <c r="AD725" s="68"/>
      <c r="AE725" s="68"/>
      <c r="AF725" s="66"/>
      <c r="AG725" s="66"/>
      <c r="AO725" s="171"/>
      <c r="AP725" s="171"/>
      <c r="AQ725" s="171"/>
      <c r="AR725" s="69"/>
      <c r="AS725" s="70"/>
      <c r="AT725" s="70"/>
      <c r="AU725" s="70"/>
      <c r="AV725" s="70"/>
      <c r="AW725" s="70"/>
      <c r="AX725" s="70"/>
      <c r="AY725" s="70"/>
      <c r="AZ725" s="70"/>
      <c r="BA725" s="70"/>
      <c r="BG725" s="7"/>
      <c r="BH725" s="1"/>
      <c r="BI725" s="1"/>
      <c r="BJ725" s="7"/>
      <c r="BK725" s="7"/>
      <c r="CB725" s="66"/>
      <c r="CC725" s="71"/>
      <c r="CD725" s="71"/>
      <c r="CE725" s="71"/>
      <c r="CF725" s="71"/>
      <c r="CG725" s="71"/>
      <c r="CH725" s="71"/>
      <c r="CI725" s="71"/>
      <c r="CJ725" s="71"/>
      <c r="CK725" s="71"/>
      <c r="CL725" s="71"/>
      <c r="CM725" s="71"/>
      <c r="CN725" s="71"/>
      <c r="CO725" s="71"/>
      <c r="CP725" s="71"/>
      <c r="CQ725" s="71"/>
      <c r="CR725" s="71"/>
      <c r="CS725" s="71"/>
      <c r="CT725" s="71"/>
      <c r="CU725" s="71"/>
      <c r="CV725" s="71"/>
      <c r="CW725" s="71"/>
      <c r="CX725" s="71"/>
      <c r="CY725" s="71"/>
      <c r="CZ725" s="71"/>
      <c r="DA725" s="71"/>
      <c r="DB725" s="71"/>
      <c r="DC725" s="71"/>
      <c r="DD725" s="71"/>
      <c r="DE725" s="71"/>
      <c r="DF725" s="71"/>
      <c r="DG725" s="71"/>
      <c r="DH725" s="71"/>
      <c r="DI725" s="71"/>
      <c r="DJ725" s="71"/>
      <c r="DK725" s="71"/>
      <c r="DL725" s="71"/>
      <c r="DM725" s="71"/>
      <c r="DN725" s="71"/>
      <c r="DO725" s="71"/>
      <c r="DP725" s="71"/>
      <c r="DQ725" s="71"/>
      <c r="DR725" s="71"/>
      <c r="DS725" s="71"/>
      <c r="DT725" s="71"/>
      <c r="DU725" s="71"/>
      <c r="DV725" s="71"/>
      <c r="DW725" s="71"/>
      <c r="DX725" s="71"/>
      <c r="DY725" s="71"/>
      <c r="DZ725" s="71"/>
      <c r="EA725" s="71"/>
      <c r="EB725" s="71"/>
      <c r="EC725" s="71"/>
      <c r="ED725" s="71"/>
      <c r="EE725" s="71"/>
      <c r="EF725" s="71"/>
      <c r="EG725" s="71"/>
      <c r="EH725" s="71"/>
      <c r="EI725" s="71"/>
      <c r="EJ725" s="71"/>
      <c r="EK725" s="71"/>
      <c r="EL725" s="71"/>
      <c r="EM725" s="71"/>
      <c r="EN725" s="71"/>
    </row>
    <row r="726" spans="13:144" s="67" customFormat="1" ht="14.25" customHeight="1" x14ac:dyDescent="0.2">
      <c r="M726" s="66"/>
      <c r="N726" s="66"/>
      <c r="AD726" s="68"/>
      <c r="AE726" s="68"/>
      <c r="AF726" s="66"/>
      <c r="AG726" s="66"/>
      <c r="AO726" s="171"/>
      <c r="AP726" s="171"/>
      <c r="AQ726" s="171"/>
      <c r="AR726" s="69"/>
      <c r="AS726" s="70"/>
      <c r="AT726" s="70"/>
      <c r="AU726" s="70"/>
      <c r="AV726" s="70"/>
      <c r="AW726" s="70"/>
      <c r="AX726" s="70"/>
      <c r="AY726" s="70"/>
      <c r="AZ726" s="70"/>
      <c r="BA726" s="70"/>
      <c r="BG726" s="7"/>
      <c r="BH726" s="1"/>
      <c r="BI726" s="1"/>
      <c r="BJ726" s="7"/>
      <c r="BK726" s="7"/>
      <c r="CB726" s="66"/>
      <c r="CC726" s="71"/>
      <c r="CD726" s="71"/>
      <c r="CE726" s="71"/>
      <c r="CF726" s="71"/>
      <c r="CG726" s="71"/>
      <c r="CH726" s="71"/>
      <c r="CI726" s="71"/>
      <c r="CJ726" s="71"/>
      <c r="CK726" s="71"/>
      <c r="CL726" s="71"/>
      <c r="CM726" s="71"/>
      <c r="CN726" s="71"/>
      <c r="CO726" s="71"/>
      <c r="CP726" s="71"/>
      <c r="CQ726" s="71"/>
      <c r="CR726" s="71"/>
      <c r="CS726" s="71"/>
      <c r="CT726" s="71"/>
      <c r="CU726" s="71"/>
      <c r="CV726" s="71"/>
      <c r="CW726" s="71"/>
      <c r="CX726" s="71"/>
      <c r="CY726" s="71"/>
      <c r="CZ726" s="71"/>
      <c r="DA726" s="71"/>
      <c r="DB726" s="71"/>
      <c r="DC726" s="71"/>
      <c r="DD726" s="71"/>
      <c r="DE726" s="71"/>
      <c r="DF726" s="71"/>
      <c r="DG726" s="71"/>
      <c r="DH726" s="71"/>
      <c r="DI726" s="71"/>
      <c r="DJ726" s="71"/>
      <c r="DK726" s="71"/>
      <c r="DL726" s="71"/>
      <c r="DM726" s="71"/>
      <c r="DN726" s="71"/>
      <c r="DO726" s="71"/>
      <c r="DP726" s="71"/>
      <c r="DQ726" s="71"/>
      <c r="DR726" s="71"/>
      <c r="DS726" s="71"/>
      <c r="DT726" s="71"/>
      <c r="DU726" s="71"/>
      <c r="DV726" s="71"/>
      <c r="DW726" s="71"/>
      <c r="DX726" s="71"/>
      <c r="DY726" s="71"/>
      <c r="DZ726" s="71"/>
      <c r="EA726" s="71"/>
      <c r="EB726" s="71"/>
      <c r="EC726" s="71"/>
      <c r="ED726" s="71"/>
      <c r="EE726" s="71"/>
      <c r="EF726" s="71"/>
      <c r="EG726" s="71"/>
      <c r="EH726" s="71"/>
      <c r="EI726" s="71"/>
      <c r="EJ726" s="71"/>
      <c r="EK726" s="71"/>
      <c r="EL726" s="71"/>
      <c r="EM726" s="71"/>
      <c r="EN726" s="71"/>
    </row>
    <row r="727" spans="13:144" s="67" customFormat="1" ht="14.25" customHeight="1" x14ac:dyDescent="0.2">
      <c r="M727" s="66"/>
      <c r="N727" s="66"/>
      <c r="AD727" s="68"/>
      <c r="AE727" s="68"/>
      <c r="AF727" s="66"/>
      <c r="AG727" s="66"/>
      <c r="AO727" s="171"/>
      <c r="AP727" s="171"/>
      <c r="AQ727" s="171"/>
      <c r="AR727" s="69"/>
      <c r="AS727" s="70"/>
      <c r="AT727" s="70"/>
      <c r="AU727" s="70"/>
      <c r="AV727" s="70"/>
      <c r="AW727" s="70"/>
      <c r="AX727" s="70"/>
      <c r="AY727" s="70"/>
      <c r="AZ727" s="70"/>
      <c r="BA727" s="70"/>
      <c r="BG727" s="7"/>
      <c r="BH727" s="1"/>
      <c r="BI727" s="1"/>
      <c r="BJ727" s="7"/>
      <c r="BK727" s="7"/>
      <c r="CB727" s="66"/>
      <c r="CC727" s="71"/>
      <c r="CD727" s="71"/>
      <c r="CE727" s="71"/>
      <c r="CF727" s="71"/>
      <c r="CG727" s="71"/>
      <c r="CH727" s="71"/>
      <c r="CI727" s="71"/>
      <c r="CJ727" s="71"/>
      <c r="CK727" s="71"/>
      <c r="CL727" s="71"/>
      <c r="CM727" s="71"/>
      <c r="CN727" s="71"/>
      <c r="CO727" s="71"/>
      <c r="CP727" s="71"/>
      <c r="CQ727" s="71"/>
      <c r="CR727" s="71"/>
      <c r="CS727" s="71"/>
      <c r="CT727" s="71"/>
      <c r="CU727" s="71"/>
      <c r="CV727" s="71"/>
      <c r="CW727" s="71"/>
      <c r="CX727" s="71"/>
      <c r="CY727" s="71"/>
      <c r="CZ727" s="71"/>
      <c r="DA727" s="71"/>
      <c r="DB727" s="71"/>
      <c r="DC727" s="71"/>
      <c r="DD727" s="71"/>
      <c r="DE727" s="71"/>
      <c r="DF727" s="71"/>
      <c r="DG727" s="71"/>
      <c r="DH727" s="71"/>
      <c r="DI727" s="71"/>
      <c r="DJ727" s="71"/>
      <c r="DK727" s="71"/>
      <c r="DL727" s="71"/>
      <c r="DM727" s="71"/>
      <c r="DN727" s="71"/>
      <c r="DO727" s="71"/>
      <c r="DP727" s="71"/>
      <c r="DQ727" s="71"/>
      <c r="DR727" s="71"/>
      <c r="DS727" s="71"/>
      <c r="DT727" s="71"/>
      <c r="DU727" s="71"/>
      <c r="DV727" s="71"/>
      <c r="DW727" s="71"/>
      <c r="DX727" s="71"/>
      <c r="DY727" s="71"/>
      <c r="DZ727" s="71"/>
      <c r="EA727" s="71"/>
      <c r="EB727" s="71"/>
      <c r="EC727" s="71"/>
      <c r="ED727" s="71"/>
      <c r="EE727" s="71"/>
      <c r="EF727" s="71"/>
      <c r="EG727" s="71"/>
      <c r="EH727" s="71"/>
      <c r="EI727" s="71"/>
      <c r="EJ727" s="71"/>
      <c r="EK727" s="71"/>
      <c r="EL727" s="71"/>
      <c r="EM727" s="71"/>
      <c r="EN727" s="71"/>
    </row>
    <row r="728" spans="13:144" s="67" customFormat="1" ht="14.25" customHeight="1" x14ac:dyDescent="0.2">
      <c r="M728" s="66"/>
      <c r="N728" s="66"/>
      <c r="AD728" s="68"/>
      <c r="AE728" s="68"/>
      <c r="AF728" s="66"/>
      <c r="AG728" s="66"/>
      <c r="AO728" s="171"/>
      <c r="AP728" s="171"/>
      <c r="AQ728" s="171"/>
      <c r="AR728" s="69"/>
      <c r="AS728" s="70"/>
      <c r="AT728" s="70"/>
      <c r="AU728" s="70"/>
      <c r="AV728" s="70"/>
      <c r="AW728" s="70"/>
      <c r="AX728" s="70"/>
      <c r="AY728" s="70"/>
      <c r="AZ728" s="70"/>
      <c r="BA728" s="70"/>
      <c r="BG728" s="7"/>
      <c r="BH728" s="1"/>
      <c r="BI728" s="1"/>
      <c r="BJ728" s="7"/>
      <c r="BK728" s="7"/>
      <c r="CB728" s="66"/>
      <c r="CC728" s="71"/>
      <c r="CD728" s="71"/>
      <c r="CE728" s="71"/>
      <c r="CF728" s="71"/>
      <c r="CG728" s="71"/>
      <c r="CH728" s="71"/>
      <c r="CI728" s="71"/>
      <c r="CJ728" s="71"/>
      <c r="CK728" s="71"/>
      <c r="CL728" s="71"/>
      <c r="CM728" s="71"/>
      <c r="CN728" s="71"/>
      <c r="CO728" s="71"/>
      <c r="CP728" s="71"/>
      <c r="CQ728" s="71"/>
      <c r="CR728" s="71"/>
      <c r="CS728" s="71"/>
      <c r="CT728" s="71"/>
      <c r="CU728" s="71"/>
      <c r="CV728" s="71"/>
      <c r="CW728" s="71"/>
      <c r="CX728" s="71"/>
      <c r="CY728" s="71"/>
      <c r="CZ728" s="71"/>
      <c r="DA728" s="71"/>
      <c r="DB728" s="71"/>
      <c r="DC728" s="71"/>
      <c r="DD728" s="71"/>
      <c r="DE728" s="71"/>
      <c r="DF728" s="71"/>
      <c r="DG728" s="71"/>
      <c r="DH728" s="71"/>
      <c r="DI728" s="71"/>
      <c r="DJ728" s="71"/>
      <c r="DK728" s="71"/>
      <c r="DL728" s="71"/>
      <c r="DM728" s="71"/>
      <c r="DN728" s="71"/>
      <c r="DO728" s="71"/>
      <c r="DP728" s="71"/>
      <c r="DQ728" s="71"/>
      <c r="DR728" s="71"/>
      <c r="DS728" s="71"/>
      <c r="DT728" s="71"/>
      <c r="DU728" s="71"/>
      <c r="DV728" s="71"/>
      <c r="DW728" s="71"/>
      <c r="DX728" s="71"/>
      <c r="DY728" s="71"/>
      <c r="DZ728" s="71"/>
      <c r="EA728" s="71"/>
      <c r="EB728" s="71"/>
      <c r="EC728" s="71"/>
      <c r="ED728" s="71"/>
      <c r="EE728" s="71"/>
      <c r="EF728" s="71"/>
      <c r="EG728" s="71"/>
      <c r="EH728" s="71"/>
      <c r="EI728" s="71"/>
      <c r="EJ728" s="71"/>
      <c r="EK728" s="71"/>
      <c r="EL728" s="71"/>
      <c r="EM728" s="71"/>
      <c r="EN728" s="71"/>
    </row>
    <row r="729" spans="13:144" s="67" customFormat="1" ht="14.25" customHeight="1" x14ac:dyDescent="0.2">
      <c r="M729" s="66"/>
      <c r="N729" s="66"/>
      <c r="AD729" s="68"/>
      <c r="AE729" s="68"/>
      <c r="AF729" s="66"/>
      <c r="AG729" s="66"/>
      <c r="AO729" s="171"/>
      <c r="AP729" s="171"/>
      <c r="AQ729" s="171"/>
      <c r="AR729" s="69"/>
      <c r="AS729" s="70"/>
      <c r="AT729" s="70"/>
      <c r="AU729" s="70"/>
      <c r="AV729" s="70"/>
      <c r="AW729" s="70"/>
      <c r="AX729" s="70"/>
      <c r="AY729" s="70"/>
      <c r="AZ729" s="70"/>
      <c r="BA729" s="70"/>
      <c r="BG729" s="7"/>
      <c r="BH729" s="1"/>
      <c r="BI729" s="1"/>
      <c r="BJ729" s="7"/>
      <c r="BK729" s="7"/>
      <c r="CB729" s="66"/>
      <c r="CC729" s="71"/>
      <c r="CD729" s="71"/>
      <c r="CE729" s="71"/>
      <c r="CF729" s="71"/>
      <c r="CG729" s="71"/>
      <c r="CH729" s="71"/>
      <c r="CI729" s="71"/>
      <c r="CJ729" s="71"/>
      <c r="CK729" s="71"/>
      <c r="CL729" s="71"/>
      <c r="CM729" s="71"/>
      <c r="CN729" s="71"/>
      <c r="CO729" s="71"/>
      <c r="CP729" s="71"/>
      <c r="CQ729" s="71"/>
      <c r="CR729" s="71"/>
      <c r="CS729" s="71"/>
      <c r="CT729" s="71"/>
      <c r="CU729" s="71"/>
      <c r="CV729" s="71"/>
      <c r="CW729" s="71"/>
      <c r="CX729" s="71"/>
      <c r="CY729" s="71"/>
      <c r="CZ729" s="71"/>
      <c r="DA729" s="71"/>
      <c r="DB729" s="71"/>
      <c r="DC729" s="71"/>
      <c r="DD729" s="71"/>
      <c r="DE729" s="71"/>
      <c r="DF729" s="71"/>
      <c r="DG729" s="71"/>
      <c r="DH729" s="71"/>
      <c r="DI729" s="71"/>
      <c r="DJ729" s="71"/>
      <c r="DK729" s="71"/>
      <c r="DL729" s="71"/>
      <c r="DM729" s="71"/>
      <c r="DN729" s="71"/>
      <c r="DO729" s="71"/>
      <c r="DP729" s="71"/>
      <c r="DQ729" s="71"/>
      <c r="DR729" s="71"/>
      <c r="DS729" s="71"/>
      <c r="DT729" s="71"/>
      <c r="DU729" s="71"/>
      <c r="DV729" s="71"/>
      <c r="DW729" s="71"/>
      <c r="DX729" s="71"/>
      <c r="DY729" s="71"/>
      <c r="DZ729" s="71"/>
      <c r="EA729" s="71"/>
      <c r="EB729" s="71"/>
      <c r="EC729" s="71"/>
      <c r="ED729" s="71"/>
      <c r="EE729" s="71"/>
      <c r="EF729" s="71"/>
      <c r="EG729" s="71"/>
      <c r="EH729" s="71"/>
      <c r="EI729" s="71"/>
      <c r="EJ729" s="71"/>
      <c r="EK729" s="71"/>
      <c r="EL729" s="71"/>
      <c r="EM729" s="71"/>
      <c r="EN729" s="71"/>
    </row>
    <row r="730" spans="13:144" s="67" customFormat="1" ht="14.25" customHeight="1" x14ac:dyDescent="0.2">
      <c r="M730" s="66"/>
      <c r="N730" s="66"/>
      <c r="AD730" s="68"/>
      <c r="AE730" s="68"/>
      <c r="AF730" s="66"/>
      <c r="AG730" s="66"/>
      <c r="AO730" s="171"/>
      <c r="AP730" s="171"/>
      <c r="AQ730" s="171"/>
      <c r="AR730" s="69"/>
      <c r="AS730" s="70"/>
      <c r="AT730" s="70"/>
      <c r="AU730" s="70"/>
      <c r="AV730" s="70"/>
      <c r="AW730" s="70"/>
      <c r="AX730" s="70"/>
      <c r="AY730" s="70"/>
      <c r="AZ730" s="70"/>
      <c r="BA730" s="70"/>
      <c r="BG730" s="7"/>
      <c r="BH730" s="1"/>
      <c r="BI730" s="1"/>
      <c r="BJ730" s="7"/>
      <c r="BK730" s="7"/>
      <c r="CB730" s="66"/>
      <c r="CC730" s="71"/>
      <c r="CD730" s="71"/>
      <c r="CE730" s="71"/>
      <c r="CF730" s="71"/>
      <c r="CG730" s="71"/>
      <c r="CH730" s="71"/>
      <c r="CI730" s="71"/>
      <c r="CJ730" s="71"/>
      <c r="CK730" s="71"/>
      <c r="CL730" s="71"/>
      <c r="CM730" s="71"/>
      <c r="CN730" s="71"/>
      <c r="CO730" s="71"/>
      <c r="CP730" s="71"/>
      <c r="CQ730" s="71"/>
      <c r="CR730" s="71"/>
      <c r="CS730" s="71"/>
      <c r="CT730" s="71"/>
      <c r="CU730" s="71"/>
      <c r="CV730" s="71"/>
      <c r="CW730" s="71"/>
      <c r="CX730" s="71"/>
      <c r="CY730" s="71"/>
      <c r="CZ730" s="71"/>
      <c r="DA730" s="71"/>
      <c r="DB730" s="71"/>
      <c r="DC730" s="71"/>
      <c r="DD730" s="71"/>
      <c r="DE730" s="71"/>
      <c r="DF730" s="71"/>
      <c r="DG730" s="71"/>
      <c r="DH730" s="71"/>
      <c r="DI730" s="71"/>
      <c r="DJ730" s="71"/>
      <c r="DK730" s="71"/>
      <c r="DL730" s="71"/>
      <c r="DM730" s="71"/>
      <c r="DN730" s="71"/>
      <c r="DO730" s="71"/>
      <c r="DP730" s="71"/>
      <c r="DQ730" s="71"/>
      <c r="DR730" s="71"/>
      <c r="DS730" s="71"/>
      <c r="DT730" s="71"/>
      <c r="DU730" s="71"/>
      <c r="DV730" s="71"/>
      <c r="DW730" s="71"/>
      <c r="DX730" s="71"/>
      <c r="DY730" s="71"/>
      <c r="DZ730" s="71"/>
      <c r="EA730" s="71"/>
      <c r="EB730" s="71"/>
      <c r="EC730" s="71"/>
      <c r="ED730" s="71"/>
      <c r="EE730" s="71"/>
      <c r="EF730" s="71"/>
      <c r="EG730" s="71"/>
      <c r="EH730" s="71"/>
      <c r="EI730" s="71"/>
      <c r="EJ730" s="71"/>
      <c r="EK730" s="71"/>
      <c r="EL730" s="71"/>
      <c r="EM730" s="71"/>
      <c r="EN730" s="71"/>
    </row>
    <row r="731" spans="13:144" s="67" customFormat="1" ht="14.25" customHeight="1" x14ac:dyDescent="0.2">
      <c r="M731" s="66"/>
      <c r="N731" s="66"/>
      <c r="AD731" s="68"/>
      <c r="AE731" s="68"/>
      <c r="AF731" s="66"/>
      <c r="AG731" s="66"/>
      <c r="AO731" s="171"/>
      <c r="AP731" s="171"/>
      <c r="AQ731" s="171"/>
      <c r="AR731" s="69"/>
      <c r="AS731" s="70"/>
      <c r="AT731" s="70"/>
      <c r="AU731" s="70"/>
      <c r="AV731" s="70"/>
      <c r="AW731" s="70"/>
      <c r="AX731" s="70"/>
      <c r="AY731" s="70"/>
      <c r="AZ731" s="70"/>
      <c r="BA731" s="70"/>
      <c r="BG731" s="7"/>
      <c r="BH731" s="1"/>
      <c r="BI731" s="1"/>
      <c r="BJ731" s="7"/>
      <c r="BK731" s="7"/>
      <c r="CB731" s="66"/>
      <c r="CC731" s="71"/>
      <c r="CD731" s="71"/>
      <c r="CE731" s="71"/>
      <c r="CF731" s="71"/>
      <c r="CG731" s="71"/>
      <c r="CH731" s="71"/>
      <c r="CI731" s="71"/>
      <c r="CJ731" s="71"/>
      <c r="CK731" s="71"/>
      <c r="CL731" s="71"/>
      <c r="CM731" s="71"/>
      <c r="CN731" s="71"/>
      <c r="CO731" s="71"/>
      <c r="CP731" s="71"/>
      <c r="CQ731" s="71"/>
      <c r="CR731" s="71"/>
      <c r="CS731" s="71"/>
      <c r="CT731" s="71"/>
      <c r="CU731" s="71"/>
      <c r="CV731" s="71"/>
      <c r="CW731" s="71"/>
      <c r="CX731" s="71"/>
      <c r="CY731" s="71"/>
      <c r="CZ731" s="71"/>
      <c r="DA731" s="71"/>
      <c r="DB731" s="71"/>
      <c r="DC731" s="71"/>
      <c r="DD731" s="71"/>
      <c r="DE731" s="71"/>
      <c r="DF731" s="71"/>
      <c r="DG731" s="71"/>
      <c r="DH731" s="71"/>
      <c r="DI731" s="71"/>
      <c r="DJ731" s="71"/>
      <c r="DK731" s="71"/>
      <c r="DL731" s="71"/>
      <c r="DM731" s="71"/>
      <c r="DN731" s="71"/>
      <c r="DO731" s="71"/>
      <c r="DP731" s="71"/>
      <c r="DQ731" s="71"/>
      <c r="DR731" s="71"/>
      <c r="DS731" s="71"/>
      <c r="DT731" s="71"/>
      <c r="DU731" s="71"/>
      <c r="DV731" s="71"/>
      <c r="DW731" s="71"/>
      <c r="DX731" s="71"/>
      <c r="DY731" s="71"/>
      <c r="DZ731" s="71"/>
      <c r="EA731" s="71"/>
      <c r="EB731" s="71"/>
      <c r="EC731" s="71"/>
      <c r="ED731" s="71"/>
      <c r="EE731" s="71"/>
      <c r="EF731" s="71"/>
      <c r="EG731" s="71"/>
      <c r="EH731" s="71"/>
      <c r="EI731" s="71"/>
      <c r="EJ731" s="71"/>
      <c r="EK731" s="71"/>
      <c r="EL731" s="71"/>
      <c r="EM731" s="71"/>
      <c r="EN731" s="71"/>
    </row>
    <row r="732" spans="13:144" s="67" customFormat="1" ht="14.25" customHeight="1" x14ac:dyDescent="0.2">
      <c r="M732" s="66"/>
      <c r="N732" s="66"/>
      <c r="AD732" s="68"/>
      <c r="AE732" s="68"/>
      <c r="AF732" s="66"/>
      <c r="AG732" s="66"/>
      <c r="AO732" s="171"/>
      <c r="AP732" s="171"/>
      <c r="AQ732" s="171"/>
      <c r="AR732" s="69"/>
      <c r="AS732" s="70"/>
      <c r="AT732" s="70"/>
      <c r="AU732" s="70"/>
      <c r="AV732" s="70"/>
      <c r="AW732" s="70"/>
      <c r="AX732" s="70"/>
      <c r="AY732" s="70"/>
      <c r="AZ732" s="70"/>
      <c r="BA732" s="70"/>
      <c r="BG732" s="7"/>
      <c r="BH732" s="1"/>
      <c r="BI732" s="1"/>
      <c r="BJ732" s="7"/>
      <c r="BK732" s="7"/>
      <c r="CB732" s="66"/>
      <c r="CC732" s="71"/>
      <c r="CD732" s="71"/>
      <c r="CE732" s="71"/>
      <c r="CF732" s="71"/>
      <c r="CG732" s="71"/>
      <c r="CH732" s="71"/>
      <c r="CI732" s="71"/>
      <c r="CJ732" s="71"/>
      <c r="CK732" s="71"/>
      <c r="CL732" s="71"/>
      <c r="CM732" s="71"/>
      <c r="CN732" s="71"/>
      <c r="CO732" s="71"/>
      <c r="CP732" s="71"/>
      <c r="CQ732" s="71"/>
      <c r="CR732" s="71"/>
      <c r="CS732" s="71"/>
      <c r="CT732" s="71"/>
      <c r="CU732" s="71"/>
      <c r="CV732" s="71"/>
      <c r="CW732" s="71"/>
      <c r="CX732" s="71"/>
      <c r="CY732" s="71"/>
      <c r="CZ732" s="71"/>
      <c r="DA732" s="71"/>
      <c r="DB732" s="71"/>
      <c r="DC732" s="71"/>
      <c r="DD732" s="71"/>
      <c r="DE732" s="71"/>
      <c r="DF732" s="71"/>
      <c r="DG732" s="71"/>
      <c r="DH732" s="71"/>
      <c r="DI732" s="71"/>
      <c r="DJ732" s="71"/>
      <c r="DK732" s="71"/>
      <c r="DL732" s="71"/>
      <c r="DM732" s="71"/>
      <c r="DN732" s="71"/>
      <c r="DO732" s="71"/>
      <c r="DP732" s="71"/>
      <c r="DQ732" s="71"/>
      <c r="DR732" s="71"/>
      <c r="DS732" s="71"/>
      <c r="DT732" s="71"/>
      <c r="DU732" s="71"/>
      <c r="DV732" s="71"/>
      <c r="DW732" s="71"/>
      <c r="DX732" s="71"/>
      <c r="DY732" s="71"/>
      <c r="DZ732" s="71"/>
      <c r="EA732" s="71"/>
      <c r="EB732" s="71"/>
      <c r="EC732" s="71"/>
      <c r="ED732" s="71"/>
      <c r="EE732" s="71"/>
      <c r="EF732" s="71"/>
      <c r="EG732" s="71"/>
      <c r="EH732" s="71"/>
      <c r="EI732" s="71"/>
      <c r="EJ732" s="71"/>
      <c r="EK732" s="71"/>
      <c r="EL732" s="71"/>
      <c r="EM732" s="71"/>
      <c r="EN732" s="71"/>
    </row>
    <row r="733" spans="13:144" s="67" customFormat="1" ht="14.25" customHeight="1" x14ac:dyDescent="0.2">
      <c r="M733" s="66"/>
      <c r="N733" s="66"/>
      <c r="AD733" s="68"/>
      <c r="AE733" s="68"/>
      <c r="AF733" s="66"/>
      <c r="AG733" s="66"/>
      <c r="AO733" s="171"/>
      <c r="AP733" s="171"/>
      <c r="AQ733" s="171"/>
      <c r="AR733" s="69"/>
      <c r="AS733" s="70"/>
      <c r="AT733" s="70"/>
      <c r="AU733" s="70"/>
      <c r="AV733" s="70"/>
      <c r="AW733" s="70"/>
      <c r="AX733" s="70"/>
      <c r="AY733" s="70"/>
      <c r="AZ733" s="70"/>
      <c r="BA733" s="70"/>
      <c r="BG733" s="7"/>
      <c r="BH733" s="1"/>
      <c r="BI733" s="1"/>
      <c r="BJ733" s="7"/>
      <c r="BK733" s="7"/>
      <c r="CB733" s="66"/>
      <c r="CC733" s="71"/>
      <c r="CD733" s="71"/>
      <c r="CE733" s="71"/>
      <c r="CF733" s="71"/>
      <c r="CG733" s="71"/>
      <c r="CH733" s="71"/>
      <c r="CI733" s="71"/>
      <c r="CJ733" s="71"/>
      <c r="CK733" s="71"/>
      <c r="CL733" s="71"/>
      <c r="CM733" s="71"/>
      <c r="CN733" s="71"/>
      <c r="CO733" s="71"/>
      <c r="CP733" s="71"/>
      <c r="CQ733" s="71"/>
      <c r="CR733" s="71"/>
      <c r="CS733" s="71"/>
      <c r="CT733" s="71"/>
      <c r="CU733" s="71"/>
      <c r="CV733" s="71"/>
      <c r="CW733" s="71"/>
      <c r="CX733" s="71"/>
      <c r="CY733" s="71"/>
      <c r="CZ733" s="71"/>
      <c r="DA733" s="71"/>
      <c r="DB733" s="71"/>
      <c r="DC733" s="71"/>
      <c r="DD733" s="71"/>
      <c r="DE733" s="71"/>
      <c r="DF733" s="71"/>
      <c r="DG733" s="71"/>
      <c r="DH733" s="71"/>
      <c r="DI733" s="71"/>
      <c r="DJ733" s="71"/>
      <c r="DK733" s="71"/>
      <c r="DL733" s="71"/>
      <c r="DM733" s="71"/>
      <c r="DN733" s="71"/>
      <c r="DO733" s="71"/>
      <c r="DP733" s="71"/>
      <c r="DQ733" s="71"/>
      <c r="DR733" s="71"/>
      <c r="DS733" s="71"/>
      <c r="DT733" s="71"/>
      <c r="DU733" s="71"/>
      <c r="DV733" s="71"/>
      <c r="DW733" s="71"/>
      <c r="DX733" s="71"/>
      <c r="DY733" s="71"/>
      <c r="DZ733" s="71"/>
      <c r="EA733" s="71"/>
      <c r="EB733" s="71"/>
      <c r="EC733" s="71"/>
      <c r="ED733" s="71"/>
      <c r="EE733" s="71"/>
      <c r="EF733" s="71"/>
      <c r="EG733" s="71"/>
      <c r="EH733" s="71"/>
      <c r="EI733" s="71"/>
      <c r="EJ733" s="71"/>
      <c r="EK733" s="71"/>
      <c r="EL733" s="71"/>
      <c r="EM733" s="71"/>
      <c r="EN733" s="71"/>
    </row>
    <row r="734" spans="13:144" s="67" customFormat="1" ht="14.25" customHeight="1" x14ac:dyDescent="0.2">
      <c r="M734" s="66"/>
      <c r="N734" s="66"/>
      <c r="AD734" s="68"/>
      <c r="AE734" s="68"/>
      <c r="AF734" s="66"/>
      <c r="AG734" s="66"/>
      <c r="AO734" s="171"/>
      <c r="AP734" s="171"/>
      <c r="AQ734" s="171"/>
      <c r="AR734" s="69"/>
      <c r="AS734" s="70"/>
      <c r="AT734" s="70"/>
      <c r="AU734" s="70"/>
      <c r="AV734" s="70"/>
      <c r="AW734" s="70"/>
      <c r="AX734" s="70"/>
      <c r="AY734" s="70"/>
      <c r="AZ734" s="70"/>
      <c r="BA734" s="70"/>
      <c r="BG734" s="7"/>
      <c r="BH734" s="1"/>
      <c r="BI734" s="1"/>
      <c r="BJ734" s="7"/>
      <c r="BK734" s="7"/>
      <c r="CB734" s="66"/>
      <c r="CC734" s="71"/>
      <c r="CD734" s="71"/>
      <c r="CE734" s="71"/>
      <c r="CF734" s="71"/>
      <c r="CG734" s="71"/>
      <c r="CH734" s="71"/>
      <c r="CI734" s="71"/>
      <c r="CJ734" s="71"/>
      <c r="CK734" s="71"/>
      <c r="CL734" s="71"/>
      <c r="CM734" s="71"/>
      <c r="CN734" s="71"/>
      <c r="CO734" s="71"/>
      <c r="CP734" s="71"/>
      <c r="CQ734" s="71"/>
      <c r="CR734" s="71"/>
      <c r="CS734" s="71"/>
      <c r="CT734" s="71"/>
      <c r="CU734" s="71"/>
      <c r="CV734" s="71"/>
      <c r="CW734" s="71"/>
      <c r="CX734" s="71"/>
      <c r="CY734" s="71"/>
      <c r="CZ734" s="71"/>
      <c r="DA734" s="71"/>
      <c r="DB734" s="71"/>
      <c r="DC734" s="71"/>
      <c r="DD734" s="71"/>
      <c r="DE734" s="71"/>
      <c r="DF734" s="71"/>
      <c r="DG734" s="71"/>
      <c r="DH734" s="71"/>
      <c r="DI734" s="71"/>
      <c r="DJ734" s="71"/>
      <c r="DK734" s="71"/>
      <c r="DL734" s="71"/>
      <c r="DM734" s="71"/>
      <c r="DN734" s="71"/>
      <c r="DO734" s="71"/>
      <c r="DP734" s="71"/>
      <c r="DQ734" s="71"/>
      <c r="DR734" s="71"/>
      <c r="DS734" s="71"/>
      <c r="DT734" s="71"/>
      <c r="DU734" s="71"/>
      <c r="DV734" s="71"/>
      <c r="DW734" s="71"/>
      <c r="DX734" s="71"/>
      <c r="DY734" s="71"/>
      <c r="DZ734" s="71"/>
      <c r="EA734" s="71"/>
      <c r="EB734" s="71"/>
      <c r="EC734" s="71"/>
      <c r="ED734" s="71"/>
      <c r="EE734" s="71"/>
      <c r="EF734" s="71"/>
      <c r="EG734" s="71"/>
      <c r="EH734" s="71"/>
      <c r="EI734" s="71"/>
      <c r="EJ734" s="71"/>
      <c r="EK734" s="71"/>
      <c r="EL734" s="71"/>
      <c r="EM734" s="71"/>
      <c r="EN734" s="71"/>
    </row>
    <row r="735" spans="13:144" s="67" customFormat="1" ht="14.25" customHeight="1" x14ac:dyDescent="0.2">
      <c r="M735" s="66"/>
      <c r="N735" s="66"/>
      <c r="AD735" s="68"/>
      <c r="AE735" s="68"/>
      <c r="AF735" s="66"/>
      <c r="AG735" s="66"/>
      <c r="AO735" s="171"/>
      <c r="AP735" s="171"/>
      <c r="AQ735" s="171"/>
      <c r="AR735" s="69"/>
      <c r="AS735" s="70"/>
      <c r="AT735" s="70"/>
      <c r="AU735" s="70"/>
      <c r="AV735" s="70"/>
      <c r="AW735" s="70"/>
      <c r="AX735" s="70"/>
      <c r="AY735" s="70"/>
      <c r="AZ735" s="70"/>
      <c r="BA735" s="70"/>
      <c r="BG735" s="7"/>
      <c r="BH735" s="1"/>
      <c r="BI735" s="1"/>
      <c r="BJ735" s="7"/>
      <c r="BK735" s="7"/>
      <c r="CB735" s="66"/>
      <c r="CC735" s="71"/>
      <c r="CD735" s="71"/>
      <c r="CE735" s="71"/>
      <c r="CF735" s="71"/>
      <c r="CG735" s="71"/>
      <c r="CH735" s="71"/>
      <c r="CI735" s="71"/>
      <c r="CJ735" s="71"/>
      <c r="CK735" s="71"/>
      <c r="CL735" s="71"/>
      <c r="CM735" s="71"/>
      <c r="CN735" s="71"/>
      <c r="CO735" s="71"/>
      <c r="CP735" s="71"/>
      <c r="CQ735" s="71"/>
      <c r="CR735" s="71"/>
      <c r="CS735" s="71"/>
      <c r="CT735" s="71"/>
      <c r="CU735" s="71"/>
      <c r="CV735" s="71"/>
      <c r="CW735" s="71"/>
      <c r="CX735" s="71"/>
      <c r="CY735" s="71"/>
      <c r="CZ735" s="71"/>
      <c r="DA735" s="71"/>
      <c r="DB735" s="71"/>
      <c r="DC735" s="71"/>
      <c r="DD735" s="71"/>
      <c r="DE735" s="71"/>
      <c r="DF735" s="71"/>
      <c r="DG735" s="71"/>
      <c r="DH735" s="71"/>
      <c r="DI735" s="71"/>
      <c r="DJ735" s="71"/>
      <c r="DK735" s="71"/>
      <c r="DL735" s="71"/>
      <c r="DM735" s="71"/>
      <c r="DN735" s="71"/>
      <c r="DO735" s="71"/>
      <c r="DP735" s="71"/>
      <c r="DQ735" s="71"/>
      <c r="DR735" s="71"/>
      <c r="DS735" s="71"/>
      <c r="DT735" s="71"/>
      <c r="DU735" s="71"/>
      <c r="DV735" s="71"/>
      <c r="DW735" s="71"/>
      <c r="DX735" s="71"/>
      <c r="DY735" s="71"/>
      <c r="DZ735" s="71"/>
      <c r="EA735" s="71"/>
      <c r="EB735" s="71"/>
      <c r="EC735" s="71"/>
      <c r="ED735" s="71"/>
      <c r="EE735" s="71"/>
      <c r="EF735" s="71"/>
      <c r="EG735" s="71"/>
      <c r="EH735" s="71"/>
      <c r="EI735" s="71"/>
      <c r="EJ735" s="71"/>
      <c r="EK735" s="71"/>
      <c r="EL735" s="71"/>
      <c r="EM735" s="71"/>
      <c r="EN735" s="71"/>
    </row>
    <row r="736" spans="13:144" s="67" customFormat="1" ht="14.25" customHeight="1" x14ac:dyDescent="0.2">
      <c r="M736" s="66"/>
      <c r="N736" s="66"/>
      <c r="AD736" s="68"/>
      <c r="AE736" s="68"/>
      <c r="AF736" s="66"/>
      <c r="AG736" s="66"/>
      <c r="AO736" s="171"/>
      <c r="AP736" s="171"/>
      <c r="AQ736" s="171"/>
      <c r="AR736" s="69"/>
      <c r="AS736" s="70"/>
      <c r="AT736" s="70"/>
      <c r="AU736" s="70"/>
      <c r="AV736" s="70"/>
      <c r="AW736" s="70"/>
      <c r="AX736" s="70"/>
      <c r="AY736" s="70"/>
      <c r="AZ736" s="70"/>
      <c r="BA736" s="70"/>
      <c r="BG736" s="7"/>
      <c r="BH736" s="1"/>
      <c r="BI736" s="1"/>
      <c r="BJ736" s="7"/>
      <c r="BK736" s="7"/>
      <c r="CB736" s="66"/>
      <c r="CC736" s="71"/>
      <c r="CD736" s="71"/>
      <c r="CE736" s="71"/>
      <c r="CF736" s="71"/>
      <c r="CG736" s="71"/>
      <c r="CH736" s="71"/>
      <c r="CI736" s="71"/>
      <c r="CJ736" s="71"/>
      <c r="CK736" s="71"/>
      <c r="CL736" s="71"/>
      <c r="CM736" s="71"/>
      <c r="CN736" s="71"/>
      <c r="CO736" s="71"/>
      <c r="CP736" s="71"/>
      <c r="CQ736" s="71"/>
      <c r="CR736" s="71"/>
      <c r="CS736" s="71"/>
      <c r="CT736" s="71"/>
      <c r="CU736" s="71"/>
      <c r="CV736" s="71"/>
      <c r="CW736" s="71"/>
      <c r="CX736" s="71"/>
      <c r="CY736" s="71"/>
      <c r="CZ736" s="71"/>
      <c r="DA736" s="71"/>
      <c r="DB736" s="71"/>
      <c r="DC736" s="71"/>
      <c r="DD736" s="71"/>
      <c r="DE736" s="71"/>
      <c r="DF736" s="71"/>
      <c r="DG736" s="71"/>
      <c r="DH736" s="71"/>
      <c r="DI736" s="71"/>
      <c r="DJ736" s="71"/>
      <c r="DK736" s="71"/>
      <c r="DL736" s="71"/>
      <c r="DM736" s="71"/>
      <c r="DN736" s="71"/>
      <c r="DO736" s="71"/>
      <c r="DP736" s="71"/>
      <c r="DQ736" s="71"/>
      <c r="DR736" s="71"/>
      <c r="DS736" s="71"/>
      <c r="DT736" s="71"/>
      <c r="DU736" s="71"/>
      <c r="DV736" s="71"/>
      <c r="DW736" s="71"/>
      <c r="DX736" s="71"/>
      <c r="DY736" s="71"/>
      <c r="DZ736" s="71"/>
      <c r="EA736" s="71"/>
      <c r="EB736" s="71"/>
      <c r="EC736" s="71"/>
      <c r="ED736" s="71"/>
      <c r="EE736" s="71"/>
      <c r="EF736" s="71"/>
      <c r="EG736" s="71"/>
      <c r="EH736" s="71"/>
      <c r="EI736" s="71"/>
      <c r="EJ736" s="71"/>
      <c r="EK736" s="71"/>
      <c r="EL736" s="71"/>
      <c r="EM736" s="71"/>
      <c r="EN736" s="71"/>
    </row>
    <row r="737" spans="13:144" s="67" customFormat="1" ht="14.25" customHeight="1" x14ac:dyDescent="0.2">
      <c r="M737" s="66"/>
      <c r="N737" s="66"/>
      <c r="AD737" s="68"/>
      <c r="AE737" s="68"/>
      <c r="AF737" s="66"/>
      <c r="AG737" s="66"/>
      <c r="AO737" s="171"/>
      <c r="AP737" s="171"/>
      <c r="AQ737" s="171"/>
      <c r="AR737" s="69"/>
      <c r="AS737" s="70"/>
      <c r="AT737" s="70"/>
      <c r="AU737" s="70"/>
      <c r="AV737" s="70"/>
      <c r="AW737" s="70"/>
      <c r="AX737" s="70"/>
      <c r="AY737" s="70"/>
      <c r="AZ737" s="70"/>
      <c r="BA737" s="70"/>
      <c r="BG737" s="7"/>
      <c r="BH737" s="1"/>
      <c r="BI737" s="1"/>
      <c r="BJ737" s="7"/>
      <c r="BK737" s="7"/>
      <c r="CB737" s="66"/>
      <c r="CC737" s="71"/>
      <c r="CD737" s="71"/>
      <c r="CE737" s="71"/>
      <c r="CF737" s="71"/>
      <c r="CG737" s="71"/>
      <c r="CH737" s="71"/>
      <c r="CI737" s="71"/>
      <c r="CJ737" s="71"/>
      <c r="CK737" s="71"/>
      <c r="CL737" s="71"/>
      <c r="CM737" s="71"/>
      <c r="CN737" s="71"/>
      <c r="CO737" s="71"/>
      <c r="CP737" s="71"/>
      <c r="CQ737" s="71"/>
      <c r="CR737" s="71"/>
      <c r="CS737" s="71"/>
      <c r="CT737" s="71"/>
      <c r="CU737" s="71"/>
      <c r="CV737" s="71"/>
      <c r="CW737" s="71"/>
      <c r="CX737" s="71"/>
      <c r="CY737" s="71"/>
      <c r="CZ737" s="71"/>
      <c r="DA737" s="71"/>
      <c r="DB737" s="71"/>
      <c r="DC737" s="71"/>
      <c r="DD737" s="71"/>
      <c r="DE737" s="71"/>
      <c r="DF737" s="71"/>
      <c r="DG737" s="71"/>
      <c r="DH737" s="71"/>
      <c r="DI737" s="71"/>
      <c r="DJ737" s="71"/>
      <c r="DK737" s="71"/>
      <c r="DL737" s="71"/>
      <c r="DM737" s="71"/>
      <c r="DN737" s="71"/>
      <c r="DO737" s="71"/>
      <c r="DP737" s="71"/>
      <c r="DQ737" s="71"/>
      <c r="DR737" s="71"/>
      <c r="DS737" s="71"/>
      <c r="DT737" s="71"/>
      <c r="DU737" s="71"/>
      <c r="DV737" s="71"/>
      <c r="DW737" s="71"/>
      <c r="DX737" s="71"/>
      <c r="DY737" s="71"/>
      <c r="DZ737" s="71"/>
      <c r="EA737" s="71"/>
      <c r="EB737" s="71"/>
      <c r="EC737" s="71"/>
      <c r="ED737" s="71"/>
      <c r="EE737" s="71"/>
      <c r="EF737" s="71"/>
      <c r="EG737" s="71"/>
      <c r="EH737" s="71"/>
      <c r="EI737" s="71"/>
      <c r="EJ737" s="71"/>
      <c r="EK737" s="71"/>
      <c r="EL737" s="71"/>
      <c r="EM737" s="71"/>
      <c r="EN737" s="71"/>
    </row>
    <row r="738" spans="13:144" s="67" customFormat="1" ht="14.25" customHeight="1" x14ac:dyDescent="0.2">
      <c r="M738" s="66"/>
      <c r="N738" s="66"/>
      <c r="AD738" s="68"/>
      <c r="AE738" s="68"/>
      <c r="AF738" s="66"/>
      <c r="AG738" s="66"/>
      <c r="AO738" s="171"/>
      <c r="AP738" s="171"/>
      <c r="AQ738" s="171"/>
      <c r="AR738" s="69"/>
      <c r="AS738" s="70"/>
      <c r="AT738" s="70"/>
      <c r="AU738" s="70"/>
      <c r="AV738" s="70"/>
      <c r="AW738" s="70"/>
      <c r="AX738" s="70"/>
      <c r="AY738" s="70"/>
      <c r="AZ738" s="70"/>
      <c r="BA738" s="70"/>
      <c r="BG738" s="7"/>
      <c r="BH738" s="1"/>
      <c r="BI738" s="1"/>
      <c r="BJ738" s="7"/>
      <c r="BK738" s="7"/>
      <c r="CB738" s="66"/>
      <c r="CC738" s="71"/>
      <c r="CD738" s="71"/>
      <c r="CE738" s="71"/>
      <c r="CF738" s="71"/>
      <c r="CG738" s="71"/>
      <c r="CH738" s="71"/>
      <c r="CI738" s="71"/>
      <c r="CJ738" s="71"/>
      <c r="CK738" s="71"/>
      <c r="CL738" s="71"/>
      <c r="CM738" s="71"/>
      <c r="CN738" s="71"/>
      <c r="CO738" s="71"/>
      <c r="CP738" s="71"/>
      <c r="CQ738" s="71"/>
      <c r="CR738" s="71"/>
      <c r="CS738" s="71"/>
      <c r="CT738" s="71"/>
      <c r="CU738" s="71"/>
      <c r="CV738" s="71"/>
      <c r="CW738" s="71"/>
      <c r="CX738" s="71"/>
      <c r="CY738" s="71"/>
      <c r="CZ738" s="71"/>
      <c r="DA738" s="71"/>
      <c r="DB738" s="71"/>
      <c r="DC738" s="71"/>
      <c r="DD738" s="71"/>
      <c r="DE738" s="71"/>
      <c r="DF738" s="71"/>
      <c r="DG738" s="71"/>
      <c r="DH738" s="71"/>
      <c r="DI738" s="71"/>
      <c r="DJ738" s="71"/>
      <c r="DK738" s="71"/>
      <c r="DL738" s="71"/>
      <c r="DM738" s="71"/>
      <c r="DN738" s="71"/>
      <c r="DO738" s="71"/>
      <c r="DP738" s="71"/>
      <c r="DQ738" s="71"/>
      <c r="DR738" s="71"/>
      <c r="DS738" s="71"/>
      <c r="DT738" s="71"/>
      <c r="DU738" s="71"/>
      <c r="DV738" s="71"/>
      <c r="DW738" s="71"/>
      <c r="DX738" s="71"/>
      <c r="DY738" s="71"/>
      <c r="DZ738" s="71"/>
      <c r="EA738" s="71"/>
      <c r="EB738" s="71"/>
      <c r="EC738" s="71"/>
      <c r="ED738" s="71"/>
      <c r="EE738" s="71"/>
      <c r="EF738" s="71"/>
      <c r="EG738" s="71"/>
      <c r="EH738" s="71"/>
      <c r="EI738" s="71"/>
      <c r="EJ738" s="71"/>
      <c r="EK738" s="71"/>
      <c r="EL738" s="71"/>
      <c r="EM738" s="71"/>
      <c r="EN738" s="71"/>
    </row>
    <row r="739" spans="13:144" s="67" customFormat="1" ht="14.25" customHeight="1" x14ac:dyDescent="0.2">
      <c r="M739" s="66"/>
      <c r="N739" s="66"/>
      <c r="AD739" s="68"/>
      <c r="AE739" s="68"/>
      <c r="AF739" s="66"/>
      <c r="AG739" s="66"/>
      <c r="AO739" s="171"/>
      <c r="AP739" s="171"/>
      <c r="AQ739" s="171"/>
      <c r="AR739" s="69"/>
      <c r="AS739" s="70"/>
      <c r="AT739" s="70"/>
      <c r="AU739" s="70"/>
      <c r="AV739" s="70"/>
      <c r="AW739" s="70"/>
      <c r="AX739" s="70"/>
      <c r="AY739" s="70"/>
      <c r="AZ739" s="70"/>
      <c r="BA739" s="70"/>
      <c r="BG739" s="7"/>
      <c r="BH739" s="1"/>
      <c r="BI739" s="1"/>
      <c r="BJ739" s="7"/>
      <c r="BK739" s="7"/>
      <c r="CB739" s="66"/>
      <c r="CC739" s="71"/>
      <c r="CD739" s="71"/>
      <c r="CE739" s="71"/>
      <c r="CF739" s="71"/>
      <c r="CG739" s="71"/>
      <c r="CH739" s="71"/>
      <c r="CI739" s="71"/>
      <c r="CJ739" s="71"/>
      <c r="CK739" s="71"/>
      <c r="CL739" s="71"/>
      <c r="CM739" s="71"/>
      <c r="CN739" s="71"/>
      <c r="CO739" s="71"/>
      <c r="CP739" s="71"/>
      <c r="CQ739" s="71"/>
      <c r="CR739" s="71"/>
      <c r="CS739" s="71"/>
      <c r="CT739" s="71"/>
      <c r="CU739" s="71"/>
      <c r="CV739" s="71"/>
      <c r="CW739" s="71"/>
      <c r="CX739" s="71"/>
      <c r="CY739" s="71"/>
      <c r="CZ739" s="71"/>
      <c r="DA739" s="71"/>
      <c r="DB739" s="71"/>
      <c r="DC739" s="71"/>
      <c r="DD739" s="71"/>
      <c r="DE739" s="71"/>
      <c r="DF739" s="71"/>
      <c r="DG739" s="71"/>
      <c r="DH739" s="71"/>
      <c r="DI739" s="71"/>
      <c r="DJ739" s="71"/>
      <c r="DK739" s="71"/>
      <c r="DL739" s="71"/>
      <c r="DM739" s="71"/>
      <c r="DN739" s="71"/>
      <c r="DO739" s="71"/>
      <c r="DP739" s="71"/>
      <c r="DQ739" s="71"/>
      <c r="DR739" s="71"/>
      <c r="DS739" s="71"/>
      <c r="DT739" s="71"/>
      <c r="DU739" s="71"/>
      <c r="DV739" s="71"/>
      <c r="DW739" s="71"/>
      <c r="DX739" s="71"/>
      <c r="DY739" s="71"/>
      <c r="DZ739" s="71"/>
      <c r="EA739" s="71"/>
      <c r="EB739" s="71"/>
      <c r="EC739" s="71"/>
      <c r="ED739" s="71"/>
      <c r="EE739" s="71"/>
      <c r="EF739" s="71"/>
      <c r="EG739" s="71"/>
      <c r="EH739" s="71"/>
      <c r="EI739" s="71"/>
      <c r="EJ739" s="71"/>
      <c r="EK739" s="71"/>
      <c r="EL739" s="71"/>
      <c r="EM739" s="71"/>
      <c r="EN739" s="71"/>
    </row>
    <row r="740" spans="13:144" s="67" customFormat="1" ht="14.25" customHeight="1" x14ac:dyDescent="0.2">
      <c r="M740" s="66"/>
      <c r="N740" s="66"/>
      <c r="AD740" s="68"/>
      <c r="AE740" s="68"/>
      <c r="AF740" s="66"/>
      <c r="AG740" s="66"/>
      <c r="AO740" s="171"/>
      <c r="AP740" s="171"/>
      <c r="AQ740" s="171"/>
      <c r="AR740" s="69"/>
      <c r="AS740" s="70"/>
      <c r="AT740" s="70"/>
      <c r="AU740" s="70"/>
      <c r="AV740" s="70"/>
      <c r="AW740" s="70"/>
      <c r="AX740" s="70"/>
      <c r="AY740" s="70"/>
      <c r="AZ740" s="70"/>
      <c r="BA740" s="70"/>
      <c r="BG740" s="7"/>
      <c r="BH740" s="1"/>
      <c r="BI740" s="1"/>
      <c r="BJ740" s="7"/>
      <c r="BK740" s="7"/>
      <c r="CB740" s="66"/>
      <c r="CC740" s="71"/>
      <c r="CD740" s="71"/>
      <c r="CE740" s="71"/>
      <c r="CF740" s="71"/>
      <c r="CG740" s="71"/>
      <c r="CH740" s="71"/>
      <c r="CI740" s="71"/>
      <c r="CJ740" s="71"/>
      <c r="CK740" s="71"/>
      <c r="CL740" s="71"/>
      <c r="CM740" s="71"/>
      <c r="CN740" s="71"/>
      <c r="CO740" s="71"/>
      <c r="CP740" s="71"/>
      <c r="CQ740" s="71"/>
      <c r="CR740" s="71"/>
      <c r="CS740" s="71"/>
      <c r="CT740" s="71"/>
      <c r="CU740" s="71"/>
      <c r="CV740" s="71"/>
      <c r="CW740" s="71"/>
      <c r="CX740" s="71"/>
      <c r="CY740" s="71"/>
      <c r="CZ740" s="71"/>
      <c r="DA740" s="71"/>
      <c r="DB740" s="71"/>
      <c r="DC740" s="71"/>
      <c r="DD740" s="71"/>
      <c r="DE740" s="71"/>
      <c r="DF740" s="71"/>
      <c r="DG740" s="71"/>
      <c r="DH740" s="71"/>
      <c r="DI740" s="71"/>
      <c r="DJ740" s="71"/>
      <c r="DK740" s="71"/>
      <c r="DL740" s="71"/>
      <c r="DM740" s="71"/>
      <c r="DN740" s="71"/>
      <c r="DO740" s="71"/>
      <c r="DP740" s="71"/>
      <c r="DQ740" s="71"/>
      <c r="DR740" s="71"/>
      <c r="DS740" s="71"/>
      <c r="DT740" s="71"/>
      <c r="DU740" s="71"/>
      <c r="DV740" s="71"/>
      <c r="DW740" s="71"/>
      <c r="DX740" s="71"/>
      <c r="DY740" s="71"/>
      <c r="DZ740" s="71"/>
      <c r="EA740" s="71"/>
      <c r="EB740" s="71"/>
      <c r="EC740" s="71"/>
      <c r="ED740" s="71"/>
      <c r="EE740" s="71"/>
      <c r="EF740" s="71"/>
      <c r="EG740" s="71"/>
      <c r="EH740" s="71"/>
      <c r="EI740" s="71"/>
      <c r="EJ740" s="71"/>
      <c r="EK740" s="71"/>
      <c r="EL740" s="71"/>
      <c r="EM740" s="71"/>
      <c r="EN740" s="71"/>
    </row>
    <row r="741" spans="13:144" s="67" customFormat="1" ht="14.25" customHeight="1" x14ac:dyDescent="0.2">
      <c r="M741" s="66"/>
      <c r="N741" s="66"/>
      <c r="AD741" s="68"/>
      <c r="AE741" s="68"/>
      <c r="AF741" s="66"/>
      <c r="AG741" s="66"/>
      <c r="AO741" s="171"/>
      <c r="AP741" s="171"/>
      <c r="AQ741" s="171"/>
      <c r="AR741" s="69"/>
      <c r="AS741" s="70"/>
      <c r="AT741" s="70"/>
      <c r="AU741" s="70"/>
      <c r="AV741" s="70"/>
      <c r="AW741" s="70"/>
      <c r="AX741" s="70"/>
      <c r="AY741" s="70"/>
      <c r="AZ741" s="70"/>
      <c r="BA741" s="70"/>
      <c r="BG741" s="7"/>
      <c r="BH741" s="1"/>
      <c r="BI741" s="1"/>
      <c r="BJ741" s="7"/>
      <c r="BK741" s="7"/>
      <c r="CB741" s="66"/>
      <c r="CC741" s="71"/>
      <c r="CD741" s="71"/>
      <c r="CE741" s="71"/>
      <c r="CF741" s="71"/>
      <c r="CG741" s="71"/>
      <c r="CH741" s="71"/>
      <c r="CI741" s="71"/>
      <c r="CJ741" s="71"/>
      <c r="CK741" s="71"/>
      <c r="CL741" s="71"/>
      <c r="CM741" s="71"/>
      <c r="CN741" s="71"/>
      <c r="CO741" s="71"/>
      <c r="CP741" s="71"/>
      <c r="CQ741" s="71"/>
      <c r="CR741" s="71"/>
      <c r="CS741" s="71"/>
      <c r="CT741" s="71"/>
      <c r="CU741" s="71"/>
      <c r="CV741" s="71"/>
      <c r="CW741" s="71"/>
      <c r="CX741" s="71"/>
      <c r="CY741" s="71"/>
      <c r="CZ741" s="71"/>
      <c r="DA741" s="71"/>
      <c r="DB741" s="71"/>
      <c r="DC741" s="71"/>
      <c r="DD741" s="71"/>
      <c r="DE741" s="71"/>
      <c r="DF741" s="71"/>
      <c r="DG741" s="71"/>
      <c r="DH741" s="71"/>
      <c r="DI741" s="71"/>
      <c r="DJ741" s="71"/>
      <c r="DK741" s="71"/>
      <c r="DL741" s="71"/>
      <c r="DM741" s="71"/>
      <c r="DN741" s="71"/>
      <c r="DO741" s="71"/>
      <c r="DP741" s="71"/>
      <c r="DQ741" s="71"/>
      <c r="DR741" s="71"/>
      <c r="DS741" s="71"/>
      <c r="DT741" s="71"/>
      <c r="DU741" s="71"/>
      <c r="DV741" s="71"/>
      <c r="DW741" s="71"/>
      <c r="DX741" s="71"/>
      <c r="DY741" s="71"/>
      <c r="DZ741" s="71"/>
      <c r="EA741" s="71"/>
      <c r="EB741" s="71"/>
      <c r="EC741" s="71"/>
      <c r="ED741" s="71"/>
      <c r="EE741" s="71"/>
      <c r="EF741" s="71"/>
      <c r="EG741" s="71"/>
      <c r="EH741" s="71"/>
      <c r="EI741" s="71"/>
      <c r="EJ741" s="71"/>
      <c r="EK741" s="71"/>
      <c r="EL741" s="71"/>
      <c r="EM741" s="71"/>
      <c r="EN741" s="71"/>
    </row>
    <row r="742" spans="13:144" s="67" customFormat="1" ht="14.25" customHeight="1" x14ac:dyDescent="0.2">
      <c r="M742" s="66"/>
      <c r="N742" s="66"/>
      <c r="AD742" s="68"/>
      <c r="AE742" s="68"/>
      <c r="AF742" s="66"/>
      <c r="AG742" s="66"/>
      <c r="AO742" s="171"/>
      <c r="AP742" s="171"/>
      <c r="AQ742" s="171"/>
      <c r="AR742" s="69"/>
      <c r="AS742" s="70"/>
      <c r="AT742" s="70"/>
      <c r="AU742" s="70"/>
      <c r="AV742" s="70"/>
      <c r="AW742" s="70"/>
      <c r="AX742" s="70"/>
      <c r="AY742" s="70"/>
      <c r="AZ742" s="70"/>
      <c r="BA742" s="70"/>
      <c r="BG742" s="7"/>
      <c r="BH742" s="1"/>
      <c r="BI742" s="1"/>
      <c r="BJ742" s="7"/>
      <c r="BK742" s="7"/>
      <c r="CB742" s="66"/>
      <c r="CC742" s="71"/>
      <c r="CD742" s="71"/>
      <c r="CE742" s="71"/>
      <c r="CF742" s="71"/>
      <c r="CG742" s="71"/>
      <c r="CH742" s="71"/>
      <c r="CI742" s="71"/>
      <c r="CJ742" s="71"/>
      <c r="CK742" s="71"/>
      <c r="CL742" s="71"/>
      <c r="CM742" s="71"/>
      <c r="CN742" s="71"/>
      <c r="CO742" s="71"/>
      <c r="CP742" s="71"/>
      <c r="CQ742" s="71"/>
      <c r="CR742" s="71"/>
      <c r="CS742" s="71"/>
      <c r="CT742" s="71"/>
      <c r="CU742" s="71"/>
      <c r="CV742" s="71"/>
      <c r="CW742" s="71"/>
      <c r="CX742" s="71"/>
      <c r="CY742" s="71"/>
      <c r="CZ742" s="71"/>
      <c r="DA742" s="71"/>
      <c r="DB742" s="71"/>
      <c r="DC742" s="71"/>
      <c r="DD742" s="71"/>
      <c r="DE742" s="71"/>
      <c r="DF742" s="71"/>
      <c r="DG742" s="71"/>
      <c r="DH742" s="71"/>
      <c r="DI742" s="71"/>
      <c r="DJ742" s="71"/>
      <c r="DK742" s="71"/>
      <c r="DL742" s="71"/>
      <c r="DM742" s="71"/>
      <c r="DN742" s="71"/>
      <c r="DO742" s="71"/>
      <c r="DP742" s="71"/>
      <c r="DQ742" s="71"/>
      <c r="DR742" s="71"/>
      <c r="DS742" s="71"/>
      <c r="DT742" s="71"/>
      <c r="DU742" s="71"/>
      <c r="DV742" s="71"/>
      <c r="DW742" s="71"/>
      <c r="DX742" s="71"/>
      <c r="DY742" s="71"/>
      <c r="DZ742" s="71"/>
      <c r="EA742" s="71"/>
      <c r="EB742" s="71"/>
      <c r="EC742" s="71"/>
      <c r="ED742" s="71"/>
      <c r="EE742" s="71"/>
      <c r="EF742" s="71"/>
      <c r="EG742" s="71"/>
      <c r="EH742" s="71"/>
      <c r="EI742" s="71"/>
      <c r="EJ742" s="71"/>
      <c r="EK742" s="71"/>
      <c r="EL742" s="71"/>
      <c r="EM742" s="71"/>
      <c r="EN742" s="71"/>
    </row>
    <row r="743" spans="13:144" s="67" customFormat="1" ht="14.25" customHeight="1" x14ac:dyDescent="0.2">
      <c r="M743" s="66"/>
      <c r="N743" s="66"/>
      <c r="AD743" s="68"/>
      <c r="AE743" s="68"/>
      <c r="AF743" s="66"/>
      <c r="AG743" s="66"/>
      <c r="AO743" s="171"/>
      <c r="AP743" s="171"/>
      <c r="AQ743" s="171"/>
      <c r="AR743" s="69"/>
      <c r="AS743" s="70"/>
      <c r="AT743" s="70"/>
      <c r="AU743" s="70"/>
      <c r="AV743" s="70"/>
      <c r="AW743" s="70"/>
      <c r="AX743" s="70"/>
      <c r="AY743" s="70"/>
      <c r="AZ743" s="70"/>
      <c r="BA743" s="70"/>
      <c r="BG743" s="7"/>
      <c r="BH743" s="1"/>
      <c r="BI743" s="1"/>
      <c r="BJ743" s="7"/>
      <c r="BK743" s="7"/>
      <c r="CB743" s="66"/>
      <c r="CC743" s="71"/>
      <c r="CD743" s="71"/>
      <c r="CE743" s="71"/>
      <c r="CF743" s="71"/>
      <c r="CG743" s="71"/>
      <c r="CH743" s="71"/>
      <c r="CI743" s="71"/>
      <c r="CJ743" s="71"/>
      <c r="CK743" s="71"/>
      <c r="CL743" s="71"/>
      <c r="CM743" s="71"/>
      <c r="CN743" s="71"/>
      <c r="CO743" s="71"/>
      <c r="CP743" s="71"/>
      <c r="CQ743" s="71"/>
      <c r="CR743" s="71"/>
      <c r="CS743" s="71"/>
      <c r="CT743" s="71"/>
      <c r="CU743" s="71"/>
      <c r="CV743" s="71"/>
      <c r="CW743" s="71"/>
      <c r="CX743" s="71"/>
      <c r="CY743" s="71"/>
      <c r="CZ743" s="71"/>
      <c r="DA743" s="71"/>
      <c r="DB743" s="71"/>
      <c r="DC743" s="71"/>
      <c r="DD743" s="71"/>
      <c r="DE743" s="71"/>
      <c r="DF743" s="71"/>
      <c r="DG743" s="71"/>
      <c r="DH743" s="71"/>
      <c r="DI743" s="71"/>
      <c r="DJ743" s="71"/>
      <c r="DK743" s="71"/>
      <c r="DL743" s="71"/>
      <c r="DM743" s="71"/>
      <c r="DN743" s="71"/>
      <c r="DO743" s="71"/>
      <c r="DP743" s="71"/>
      <c r="DQ743" s="71"/>
      <c r="DR743" s="71"/>
      <c r="DS743" s="71"/>
      <c r="DT743" s="71"/>
      <c r="DU743" s="71"/>
      <c r="DV743" s="71"/>
      <c r="DW743" s="71"/>
      <c r="DX743" s="71"/>
      <c r="DY743" s="71"/>
      <c r="DZ743" s="71"/>
      <c r="EA743" s="71"/>
      <c r="EB743" s="71"/>
      <c r="EC743" s="71"/>
      <c r="ED743" s="71"/>
      <c r="EE743" s="71"/>
      <c r="EF743" s="71"/>
      <c r="EG743" s="71"/>
      <c r="EH743" s="71"/>
      <c r="EI743" s="71"/>
      <c r="EJ743" s="71"/>
      <c r="EK743" s="71"/>
      <c r="EL743" s="71"/>
      <c r="EM743" s="71"/>
      <c r="EN743" s="71"/>
    </row>
    <row r="744" spans="13:144" s="67" customFormat="1" ht="14.25" customHeight="1" x14ac:dyDescent="0.2">
      <c r="M744" s="66"/>
      <c r="N744" s="66"/>
      <c r="AD744" s="68"/>
      <c r="AE744" s="68"/>
      <c r="AF744" s="66"/>
      <c r="AG744" s="66"/>
      <c r="AO744" s="171"/>
      <c r="AP744" s="171"/>
      <c r="AQ744" s="171"/>
      <c r="AR744" s="69"/>
      <c r="AS744" s="70"/>
      <c r="AT744" s="70"/>
      <c r="AU744" s="70"/>
      <c r="AV744" s="70"/>
      <c r="AW744" s="70"/>
      <c r="AX744" s="70"/>
      <c r="AY744" s="70"/>
      <c r="AZ744" s="70"/>
      <c r="BA744" s="70"/>
      <c r="BG744" s="7"/>
      <c r="BH744" s="1"/>
      <c r="BI744" s="1"/>
      <c r="BJ744" s="7"/>
      <c r="BK744" s="7"/>
      <c r="CB744" s="66"/>
      <c r="CC744" s="71"/>
      <c r="CD744" s="71"/>
      <c r="CE744" s="71"/>
      <c r="CF744" s="71"/>
      <c r="CG744" s="71"/>
      <c r="CH744" s="71"/>
      <c r="CI744" s="71"/>
      <c r="CJ744" s="71"/>
      <c r="CK744" s="71"/>
      <c r="CL744" s="71"/>
      <c r="CM744" s="71"/>
      <c r="CN744" s="71"/>
      <c r="CO744" s="71"/>
      <c r="CP744" s="71"/>
      <c r="CQ744" s="71"/>
      <c r="CR744" s="71"/>
      <c r="CS744" s="71"/>
      <c r="CT744" s="71"/>
      <c r="CU744" s="71"/>
      <c r="CV744" s="71"/>
      <c r="CW744" s="71"/>
      <c r="CX744" s="71"/>
      <c r="CY744" s="71"/>
      <c r="CZ744" s="71"/>
      <c r="DA744" s="71"/>
      <c r="DB744" s="71"/>
      <c r="DC744" s="71"/>
      <c r="DD744" s="71"/>
      <c r="DE744" s="71"/>
      <c r="DF744" s="71"/>
      <c r="DG744" s="71"/>
      <c r="DH744" s="71"/>
      <c r="DI744" s="71"/>
      <c r="DJ744" s="71"/>
      <c r="DK744" s="71"/>
      <c r="DL744" s="71"/>
      <c r="DM744" s="71"/>
      <c r="DN744" s="71"/>
      <c r="DO744" s="71"/>
      <c r="DP744" s="71"/>
      <c r="DQ744" s="71"/>
      <c r="DR744" s="71"/>
      <c r="DS744" s="71"/>
      <c r="DT744" s="71"/>
      <c r="DU744" s="71"/>
      <c r="DV744" s="71"/>
      <c r="DW744" s="71"/>
      <c r="DX744" s="71"/>
      <c r="DY744" s="71"/>
      <c r="DZ744" s="71"/>
      <c r="EA744" s="71"/>
      <c r="EB744" s="71"/>
      <c r="EC744" s="71"/>
      <c r="ED744" s="71"/>
      <c r="EE744" s="71"/>
      <c r="EF744" s="71"/>
      <c r="EG744" s="71"/>
      <c r="EH744" s="71"/>
      <c r="EI744" s="71"/>
      <c r="EJ744" s="71"/>
      <c r="EK744" s="71"/>
      <c r="EL744" s="71"/>
      <c r="EM744" s="71"/>
      <c r="EN744" s="71"/>
    </row>
    <row r="745" spans="13:144" s="67" customFormat="1" ht="14.25" customHeight="1" x14ac:dyDescent="0.2">
      <c r="M745" s="66"/>
      <c r="N745" s="66"/>
      <c r="AD745" s="68"/>
      <c r="AE745" s="68"/>
      <c r="AF745" s="66"/>
      <c r="AG745" s="66"/>
      <c r="AO745" s="171"/>
      <c r="AP745" s="171"/>
      <c r="AQ745" s="171"/>
      <c r="AR745" s="69"/>
      <c r="AS745" s="70"/>
      <c r="AT745" s="70"/>
      <c r="AU745" s="70"/>
      <c r="AV745" s="70"/>
      <c r="AW745" s="70"/>
      <c r="AX745" s="70"/>
      <c r="AY745" s="70"/>
      <c r="AZ745" s="70"/>
      <c r="BA745" s="70"/>
      <c r="BG745" s="7"/>
      <c r="BH745" s="1"/>
      <c r="BI745" s="1"/>
      <c r="BJ745" s="7"/>
      <c r="BK745" s="7"/>
      <c r="CB745" s="66"/>
      <c r="CC745" s="71"/>
      <c r="CD745" s="71"/>
      <c r="CE745" s="71"/>
      <c r="CF745" s="71"/>
      <c r="CG745" s="71"/>
      <c r="CH745" s="71"/>
      <c r="CI745" s="71"/>
      <c r="CJ745" s="71"/>
      <c r="CK745" s="71"/>
      <c r="CL745" s="71"/>
      <c r="CM745" s="71"/>
      <c r="CN745" s="71"/>
      <c r="CO745" s="71"/>
      <c r="CP745" s="71"/>
      <c r="CQ745" s="71"/>
      <c r="CR745" s="71"/>
      <c r="CS745" s="71"/>
      <c r="CT745" s="71"/>
      <c r="CU745" s="71"/>
      <c r="CV745" s="71"/>
      <c r="CW745" s="71"/>
      <c r="CX745" s="71"/>
      <c r="CY745" s="71"/>
      <c r="CZ745" s="71"/>
      <c r="DA745" s="71"/>
      <c r="DB745" s="71"/>
      <c r="DC745" s="71"/>
      <c r="DD745" s="71"/>
      <c r="DE745" s="71"/>
      <c r="DF745" s="71"/>
      <c r="DG745" s="71"/>
      <c r="DH745" s="71"/>
      <c r="DI745" s="71"/>
      <c r="DJ745" s="71"/>
      <c r="DK745" s="71"/>
      <c r="DL745" s="71"/>
      <c r="DM745" s="71"/>
      <c r="DN745" s="71"/>
      <c r="DO745" s="71"/>
      <c r="DP745" s="71"/>
      <c r="DQ745" s="71"/>
      <c r="DR745" s="71"/>
      <c r="DS745" s="71"/>
      <c r="DT745" s="71"/>
      <c r="DU745" s="71"/>
      <c r="DV745" s="71"/>
      <c r="DW745" s="71"/>
      <c r="DX745" s="71"/>
      <c r="DY745" s="71"/>
      <c r="DZ745" s="71"/>
      <c r="EA745" s="71"/>
      <c r="EB745" s="71"/>
      <c r="EC745" s="71"/>
      <c r="ED745" s="71"/>
      <c r="EE745" s="71"/>
      <c r="EF745" s="71"/>
      <c r="EG745" s="71"/>
      <c r="EH745" s="71"/>
      <c r="EI745" s="71"/>
      <c r="EJ745" s="71"/>
      <c r="EK745" s="71"/>
      <c r="EL745" s="71"/>
      <c r="EM745" s="71"/>
      <c r="EN745" s="71"/>
    </row>
    <row r="746" spans="13:144" s="67" customFormat="1" ht="14.25" customHeight="1" x14ac:dyDescent="0.2">
      <c r="M746" s="66"/>
      <c r="N746" s="66"/>
      <c r="AD746" s="68"/>
      <c r="AE746" s="68"/>
      <c r="AF746" s="66"/>
      <c r="AG746" s="66"/>
      <c r="AO746" s="171"/>
      <c r="AP746" s="171"/>
      <c r="AQ746" s="171"/>
      <c r="AR746" s="69"/>
      <c r="AS746" s="70"/>
      <c r="AT746" s="70"/>
      <c r="AU746" s="70"/>
      <c r="AV746" s="70"/>
      <c r="AW746" s="70"/>
      <c r="AX746" s="70"/>
      <c r="AY746" s="70"/>
      <c r="AZ746" s="70"/>
      <c r="BA746" s="70"/>
      <c r="BG746" s="7"/>
      <c r="BH746" s="1"/>
      <c r="BI746" s="1"/>
      <c r="BJ746" s="7"/>
      <c r="BK746" s="7"/>
      <c r="CB746" s="66"/>
      <c r="CC746" s="71"/>
      <c r="CD746" s="71"/>
      <c r="CE746" s="71"/>
      <c r="CF746" s="71"/>
      <c r="CG746" s="71"/>
      <c r="CH746" s="71"/>
      <c r="CI746" s="71"/>
      <c r="CJ746" s="71"/>
      <c r="CK746" s="71"/>
      <c r="CL746" s="71"/>
      <c r="CM746" s="71"/>
      <c r="CN746" s="71"/>
      <c r="CO746" s="71"/>
      <c r="CP746" s="71"/>
      <c r="CQ746" s="71"/>
      <c r="CR746" s="71"/>
      <c r="CS746" s="71"/>
      <c r="CT746" s="71"/>
      <c r="CU746" s="71"/>
      <c r="CV746" s="71"/>
      <c r="CW746" s="71"/>
      <c r="CX746" s="71"/>
      <c r="CY746" s="71"/>
      <c r="CZ746" s="71"/>
      <c r="DA746" s="71"/>
      <c r="DB746" s="71"/>
      <c r="DC746" s="71"/>
      <c r="DD746" s="71"/>
      <c r="DE746" s="71"/>
      <c r="DF746" s="71"/>
      <c r="DG746" s="71"/>
      <c r="DH746" s="71"/>
      <c r="DI746" s="71"/>
      <c r="DJ746" s="71"/>
      <c r="DK746" s="71"/>
      <c r="DL746" s="71"/>
      <c r="DM746" s="71"/>
      <c r="DN746" s="71"/>
      <c r="DO746" s="71"/>
      <c r="DP746" s="71"/>
      <c r="DQ746" s="71"/>
      <c r="DR746" s="71"/>
      <c r="DS746" s="71"/>
      <c r="DT746" s="71"/>
      <c r="DU746" s="71"/>
      <c r="DV746" s="71"/>
      <c r="DW746" s="71"/>
      <c r="DX746" s="71"/>
      <c r="DY746" s="71"/>
      <c r="DZ746" s="71"/>
      <c r="EA746" s="71"/>
      <c r="EB746" s="71"/>
      <c r="EC746" s="71"/>
      <c r="ED746" s="71"/>
      <c r="EE746" s="71"/>
      <c r="EF746" s="71"/>
      <c r="EG746" s="71"/>
      <c r="EH746" s="71"/>
      <c r="EI746" s="71"/>
      <c r="EJ746" s="71"/>
      <c r="EK746" s="71"/>
      <c r="EL746" s="71"/>
      <c r="EM746" s="71"/>
      <c r="EN746" s="71"/>
    </row>
    <row r="747" spans="13:144" s="67" customFormat="1" ht="14.25" customHeight="1" x14ac:dyDescent="0.2">
      <c r="M747" s="66"/>
      <c r="N747" s="66"/>
      <c r="AD747" s="68"/>
      <c r="AE747" s="68"/>
      <c r="AF747" s="66"/>
      <c r="AG747" s="66"/>
      <c r="AO747" s="171"/>
      <c r="AP747" s="171"/>
      <c r="AQ747" s="171"/>
      <c r="AR747" s="69"/>
      <c r="AS747" s="70"/>
      <c r="AT747" s="70"/>
      <c r="AU747" s="70"/>
      <c r="AV747" s="70"/>
      <c r="AW747" s="70"/>
      <c r="AX747" s="70"/>
      <c r="AY747" s="70"/>
      <c r="AZ747" s="70"/>
      <c r="BA747" s="70"/>
      <c r="BG747" s="7"/>
      <c r="BH747" s="1"/>
      <c r="BI747" s="1"/>
      <c r="BJ747" s="7"/>
      <c r="BK747" s="7"/>
      <c r="CB747" s="66"/>
      <c r="CC747" s="71"/>
      <c r="CD747" s="71"/>
      <c r="CE747" s="71"/>
      <c r="CF747" s="71"/>
      <c r="CG747" s="71"/>
      <c r="CH747" s="71"/>
      <c r="CI747" s="71"/>
      <c r="CJ747" s="71"/>
      <c r="CK747" s="71"/>
      <c r="CL747" s="71"/>
      <c r="CM747" s="71"/>
      <c r="CN747" s="71"/>
      <c r="CO747" s="71"/>
      <c r="CP747" s="71"/>
      <c r="CQ747" s="71"/>
      <c r="CR747" s="71"/>
      <c r="CS747" s="71"/>
      <c r="CT747" s="71"/>
      <c r="CU747" s="71"/>
      <c r="CV747" s="71"/>
      <c r="CW747" s="71"/>
      <c r="CX747" s="71"/>
      <c r="CY747" s="71"/>
      <c r="CZ747" s="71"/>
      <c r="DA747" s="71"/>
      <c r="DB747" s="71"/>
      <c r="DC747" s="71"/>
      <c r="DD747" s="71"/>
      <c r="DE747" s="71"/>
      <c r="DF747" s="71"/>
      <c r="DG747" s="71"/>
      <c r="DH747" s="71"/>
      <c r="DI747" s="71"/>
      <c r="DJ747" s="71"/>
      <c r="DK747" s="71"/>
      <c r="DL747" s="71"/>
      <c r="DM747" s="71"/>
      <c r="DN747" s="71"/>
      <c r="DO747" s="71"/>
      <c r="DP747" s="71"/>
      <c r="DQ747" s="71"/>
      <c r="DR747" s="71"/>
      <c r="DS747" s="71"/>
      <c r="DT747" s="71"/>
      <c r="DU747" s="71"/>
      <c r="DV747" s="71"/>
      <c r="DW747" s="71"/>
      <c r="DX747" s="71"/>
      <c r="DY747" s="71"/>
      <c r="DZ747" s="71"/>
      <c r="EA747" s="71"/>
      <c r="EB747" s="71"/>
      <c r="EC747" s="71"/>
      <c r="ED747" s="71"/>
      <c r="EE747" s="71"/>
      <c r="EF747" s="71"/>
      <c r="EG747" s="71"/>
      <c r="EH747" s="71"/>
      <c r="EI747" s="71"/>
      <c r="EJ747" s="71"/>
      <c r="EK747" s="71"/>
      <c r="EL747" s="71"/>
      <c r="EM747" s="71"/>
      <c r="EN747" s="71"/>
    </row>
    <row r="748" spans="13:144" s="67" customFormat="1" ht="14.25" customHeight="1" x14ac:dyDescent="0.2">
      <c r="M748" s="66"/>
      <c r="N748" s="66"/>
      <c r="AD748" s="68"/>
      <c r="AE748" s="68"/>
      <c r="AF748" s="66"/>
      <c r="AG748" s="66"/>
      <c r="AO748" s="171"/>
      <c r="AP748" s="171"/>
      <c r="AQ748" s="171"/>
      <c r="AR748" s="69"/>
      <c r="AS748" s="70"/>
      <c r="AT748" s="70"/>
      <c r="AU748" s="70"/>
      <c r="AV748" s="70"/>
      <c r="AW748" s="70"/>
      <c r="AX748" s="70"/>
      <c r="AY748" s="70"/>
      <c r="AZ748" s="70"/>
      <c r="BA748" s="70"/>
      <c r="BG748" s="7"/>
      <c r="BH748" s="1"/>
      <c r="BI748" s="1"/>
      <c r="BJ748" s="7"/>
      <c r="BK748" s="7"/>
      <c r="CB748" s="66"/>
      <c r="CC748" s="71"/>
      <c r="CD748" s="71"/>
      <c r="CE748" s="71"/>
      <c r="CF748" s="71"/>
      <c r="CG748" s="71"/>
      <c r="CH748" s="71"/>
      <c r="CI748" s="71"/>
      <c r="CJ748" s="71"/>
      <c r="CK748" s="71"/>
      <c r="CL748" s="71"/>
      <c r="CM748" s="71"/>
      <c r="CN748" s="71"/>
      <c r="CO748" s="71"/>
      <c r="CP748" s="71"/>
      <c r="CQ748" s="71"/>
      <c r="CR748" s="71"/>
      <c r="CS748" s="71"/>
      <c r="CT748" s="71"/>
      <c r="CU748" s="71"/>
      <c r="CV748" s="71"/>
      <c r="CW748" s="71"/>
      <c r="CX748" s="71"/>
      <c r="CY748" s="71"/>
      <c r="CZ748" s="71"/>
      <c r="DA748" s="71"/>
      <c r="DB748" s="71"/>
      <c r="DC748" s="71"/>
      <c r="DD748" s="71"/>
      <c r="DE748" s="71"/>
      <c r="DF748" s="71"/>
      <c r="DG748" s="71"/>
      <c r="DH748" s="71"/>
      <c r="DI748" s="71"/>
      <c r="DJ748" s="71"/>
      <c r="DK748" s="71"/>
      <c r="DL748" s="71"/>
      <c r="DM748" s="71"/>
      <c r="DN748" s="71"/>
      <c r="DO748" s="71"/>
      <c r="DP748" s="71"/>
      <c r="DQ748" s="71"/>
      <c r="DR748" s="71"/>
      <c r="DS748" s="71"/>
      <c r="DT748" s="71"/>
      <c r="DU748" s="71"/>
      <c r="DV748" s="71"/>
      <c r="DW748" s="71"/>
      <c r="DX748" s="71"/>
      <c r="DY748" s="71"/>
      <c r="DZ748" s="71"/>
      <c r="EA748" s="71"/>
      <c r="EB748" s="71"/>
      <c r="EC748" s="71"/>
      <c r="ED748" s="71"/>
      <c r="EE748" s="71"/>
      <c r="EF748" s="71"/>
      <c r="EG748" s="71"/>
      <c r="EH748" s="71"/>
      <c r="EI748" s="71"/>
      <c r="EJ748" s="71"/>
      <c r="EK748" s="71"/>
      <c r="EL748" s="71"/>
      <c r="EM748" s="71"/>
      <c r="EN748" s="71"/>
    </row>
    <row r="749" spans="13:144" s="67" customFormat="1" ht="14.25" customHeight="1" x14ac:dyDescent="0.2">
      <c r="M749" s="66"/>
      <c r="N749" s="66"/>
      <c r="AD749" s="68"/>
      <c r="AE749" s="68"/>
      <c r="AF749" s="66"/>
      <c r="AG749" s="66"/>
      <c r="AO749" s="171"/>
      <c r="AP749" s="171"/>
      <c r="AQ749" s="171"/>
      <c r="AR749" s="69"/>
      <c r="AS749" s="70"/>
      <c r="AT749" s="70"/>
      <c r="AU749" s="70"/>
      <c r="AV749" s="70"/>
      <c r="AW749" s="70"/>
      <c r="AX749" s="70"/>
      <c r="AY749" s="70"/>
      <c r="AZ749" s="70"/>
      <c r="BA749" s="70"/>
      <c r="BG749" s="7"/>
      <c r="BH749" s="1"/>
      <c r="BI749" s="1"/>
      <c r="BJ749" s="7"/>
      <c r="BK749" s="7"/>
      <c r="CB749" s="66"/>
      <c r="CC749" s="71"/>
      <c r="CD749" s="71"/>
      <c r="CE749" s="71"/>
      <c r="CF749" s="71"/>
      <c r="CG749" s="71"/>
      <c r="CH749" s="71"/>
      <c r="CI749" s="71"/>
      <c r="CJ749" s="71"/>
      <c r="CK749" s="71"/>
      <c r="CL749" s="71"/>
      <c r="CM749" s="71"/>
      <c r="CN749" s="71"/>
      <c r="CO749" s="71"/>
      <c r="CP749" s="71"/>
      <c r="CQ749" s="71"/>
      <c r="CR749" s="71"/>
      <c r="CS749" s="71"/>
      <c r="CT749" s="71"/>
      <c r="CU749" s="71"/>
      <c r="CV749" s="71"/>
      <c r="CW749" s="71"/>
      <c r="CX749" s="71"/>
      <c r="CY749" s="71"/>
      <c r="CZ749" s="71"/>
      <c r="DA749" s="71"/>
      <c r="DB749" s="71"/>
      <c r="DC749" s="71"/>
      <c r="DD749" s="71"/>
      <c r="DE749" s="71"/>
      <c r="DF749" s="71"/>
      <c r="DG749" s="71"/>
      <c r="DH749" s="71"/>
      <c r="DI749" s="71"/>
      <c r="DJ749" s="71"/>
      <c r="DK749" s="71"/>
      <c r="DL749" s="71"/>
      <c r="DM749" s="71"/>
      <c r="DN749" s="71"/>
      <c r="DO749" s="71"/>
      <c r="DP749" s="71"/>
      <c r="DQ749" s="71"/>
      <c r="DR749" s="71"/>
      <c r="DS749" s="71"/>
      <c r="DT749" s="71"/>
      <c r="DU749" s="71"/>
      <c r="DV749" s="71"/>
      <c r="DW749" s="71"/>
      <c r="DX749" s="71"/>
      <c r="DY749" s="71"/>
      <c r="DZ749" s="71"/>
      <c r="EA749" s="71"/>
      <c r="EB749" s="71"/>
      <c r="EC749" s="71"/>
      <c r="ED749" s="71"/>
      <c r="EE749" s="71"/>
      <c r="EF749" s="71"/>
      <c r="EG749" s="71"/>
      <c r="EH749" s="71"/>
      <c r="EI749" s="71"/>
      <c r="EJ749" s="71"/>
      <c r="EK749" s="71"/>
      <c r="EL749" s="71"/>
      <c r="EM749" s="71"/>
      <c r="EN749" s="71"/>
    </row>
    <row r="750" spans="13:144" s="67" customFormat="1" ht="14.25" customHeight="1" x14ac:dyDescent="0.2">
      <c r="M750" s="66"/>
      <c r="N750" s="66"/>
      <c r="AD750" s="68"/>
      <c r="AE750" s="68"/>
      <c r="AF750" s="66"/>
      <c r="AG750" s="66"/>
      <c r="AO750" s="171"/>
      <c r="AP750" s="171"/>
      <c r="AQ750" s="171"/>
      <c r="AR750" s="69"/>
      <c r="AS750" s="70"/>
      <c r="AT750" s="70"/>
      <c r="AU750" s="70"/>
      <c r="AV750" s="70"/>
      <c r="AW750" s="70"/>
      <c r="AX750" s="70"/>
      <c r="AY750" s="70"/>
      <c r="AZ750" s="70"/>
      <c r="BA750" s="70"/>
      <c r="BG750" s="7"/>
      <c r="BH750" s="1"/>
      <c r="BI750" s="1"/>
      <c r="BJ750" s="7"/>
      <c r="BK750" s="7"/>
      <c r="CB750" s="66"/>
      <c r="CC750" s="71"/>
      <c r="CD750" s="71"/>
      <c r="CE750" s="71"/>
      <c r="CF750" s="71"/>
      <c r="CG750" s="71"/>
      <c r="CH750" s="71"/>
      <c r="CI750" s="71"/>
      <c r="CJ750" s="71"/>
      <c r="CK750" s="71"/>
      <c r="CL750" s="71"/>
      <c r="CM750" s="71"/>
      <c r="CN750" s="71"/>
      <c r="CO750" s="71"/>
      <c r="CP750" s="71"/>
      <c r="CQ750" s="71"/>
      <c r="CR750" s="71"/>
      <c r="CS750" s="71"/>
      <c r="CT750" s="71"/>
      <c r="CU750" s="71"/>
      <c r="CV750" s="71"/>
      <c r="CW750" s="71"/>
      <c r="CX750" s="71"/>
      <c r="CY750" s="71"/>
      <c r="CZ750" s="71"/>
      <c r="DA750" s="71"/>
      <c r="DB750" s="71"/>
      <c r="DC750" s="71"/>
      <c r="DD750" s="71"/>
      <c r="DE750" s="71"/>
      <c r="DF750" s="71"/>
      <c r="DG750" s="71"/>
      <c r="DH750" s="71"/>
      <c r="DI750" s="71"/>
      <c r="DJ750" s="71"/>
      <c r="DK750" s="71"/>
      <c r="DL750" s="71"/>
      <c r="DM750" s="71"/>
      <c r="DN750" s="71"/>
      <c r="DO750" s="71"/>
      <c r="DP750" s="71"/>
      <c r="DQ750" s="71"/>
      <c r="DR750" s="71"/>
      <c r="DS750" s="71"/>
      <c r="DT750" s="71"/>
      <c r="DU750" s="71"/>
      <c r="DV750" s="71"/>
      <c r="DW750" s="71"/>
      <c r="DX750" s="71"/>
      <c r="DY750" s="71"/>
      <c r="DZ750" s="71"/>
      <c r="EA750" s="71"/>
      <c r="EB750" s="71"/>
      <c r="EC750" s="71"/>
      <c r="ED750" s="71"/>
      <c r="EE750" s="71"/>
      <c r="EF750" s="71"/>
      <c r="EG750" s="71"/>
      <c r="EH750" s="71"/>
      <c r="EI750" s="71"/>
      <c r="EJ750" s="71"/>
      <c r="EK750" s="71"/>
      <c r="EL750" s="71"/>
      <c r="EM750" s="71"/>
      <c r="EN750" s="71"/>
    </row>
    <row r="751" spans="13:144" s="67" customFormat="1" ht="14.25" customHeight="1" x14ac:dyDescent="0.2">
      <c r="M751" s="66"/>
      <c r="N751" s="66"/>
      <c r="AD751" s="68"/>
      <c r="AE751" s="68"/>
      <c r="AF751" s="66"/>
      <c r="AG751" s="66"/>
      <c r="AO751" s="171"/>
      <c r="AP751" s="171"/>
      <c r="AQ751" s="171"/>
      <c r="AR751" s="69"/>
      <c r="AS751" s="70"/>
      <c r="AT751" s="70"/>
      <c r="AU751" s="70"/>
      <c r="AV751" s="70"/>
      <c r="AW751" s="70"/>
      <c r="AX751" s="70"/>
      <c r="AY751" s="70"/>
      <c r="AZ751" s="70"/>
      <c r="BA751" s="70"/>
      <c r="BG751" s="7"/>
      <c r="BH751" s="1"/>
      <c r="BI751" s="1"/>
      <c r="BJ751" s="7"/>
      <c r="BK751" s="7"/>
      <c r="CB751" s="66"/>
      <c r="CC751" s="71"/>
      <c r="CD751" s="71"/>
      <c r="CE751" s="71"/>
      <c r="CF751" s="71"/>
      <c r="CG751" s="71"/>
      <c r="CH751" s="71"/>
      <c r="CI751" s="71"/>
      <c r="CJ751" s="71"/>
      <c r="CK751" s="71"/>
      <c r="CL751" s="71"/>
      <c r="CM751" s="71"/>
      <c r="CN751" s="71"/>
      <c r="CO751" s="71"/>
      <c r="CP751" s="71"/>
      <c r="CQ751" s="71"/>
      <c r="CR751" s="71"/>
      <c r="CS751" s="71"/>
      <c r="CT751" s="71"/>
      <c r="CU751" s="71"/>
      <c r="CV751" s="71"/>
      <c r="CW751" s="71"/>
      <c r="CX751" s="71"/>
      <c r="CY751" s="71"/>
      <c r="CZ751" s="71"/>
      <c r="DA751" s="71"/>
      <c r="DB751" s="71"/>
      <c r="DC751" s="71"/>
      <c r="DD751" s="71"/>
      <c r="DE751" s="71"/>
      <c r="DF751" s="71"/>
      <c r="DG751" s="71"/>
      <c r="DH751" s="71"/>
      <c r="DI751" s="71"/>
      <c r="DJ751" s="71"/>
      <c r="DK751" s="71"/>
      <c r="DL751" s="71"/>
      <c r="DM751" s="71"/>
      <c r="DN751" s="71"/>
      <c r="DO751" s="71"/>
      <c r="DP751" s="71"/>
      <c r="DQ751" s="71"/>
      <c r="DR751" s="71"/>
      <c r="DS751" s="71"/>
      <c r="DT751" s="71"/>
      <c r="DU751" s="71"/>
      <c r="DV751" s="71"/>
      <c r="DW751" s="71"/>
      <c r="DX751" s="71"/>
      <c r="DY751" s="71"/>
      <c r="DZ751" s="71"/>
      <c r="EA751" s="71"/>
      <c r="EB751" s="71"/>
      <c r="EC751" s="71"/>
      <c r="ED751" s="71"/>
      <c r="EE751" s="71"/>
      <c r="EF751" s="71"/>
      <c r="EG751" s="71"/>
      <c r="EH751" s="71"/>
      <c r="EI751" s="71"/>
      <c r="EJ751" s="71"/>
      <c r="EK751" s="71"/>
      <c r="EL751" s="71"/>
      <c r="EM751" s="71"/>
      <c r="EN751" s="71"/>
    </row>
    <row r="752" spans="13:144" s="67" customFormat="1" ht="14.25" customHeight="1" x14ac:dyDescent="0.2">
      <c r="M752" s="66"/>
      <c r="N752" s="66"/>
      <c r="AD752" s="68"/>
      <c r="AE752" s="68"/>
      <c r="AF752" s="66"/>
      <c r="AG752" s="66"/>
      <c r="AO752" s="171"/>
      <c r="AP752" s="171"/>
      <c r="AQ752" s="171"/>
      <c r="AR752" s="69"/>
      <c r="AS752" s="70"/>
      <c r="AT752" s="70"/>
      <c r="AU752" s="70"/>
      <c r="AV752" s="70"/>
      <c r="AW752" s="70"/>
      <c r="AX752" s="70"/>
      <c r="AY752" s="70"/>
      <c r="AZ752" s="70"/>
      <c r="BA752" s="70"/>
      <c r="BG752" s="7"/>
      <c r="BH752" s="1"/>
      <c r="BI752" s="1"/>
      <c r="BJ752" s="7"/>
      <c r="BK752" s="7"/>
      <c r="CB752" s="66"/>
      <c r="CC752" s="71"/>
      <c r="CD752" s="71"/>
      <c r="CE752" s="71"/>
      <c r="CF752" s="71"/>
      <c r="CG752" s="71"/>
      <c r="CH752" s="71"/>
      <c r="CI752" s="71"/>
      <c r="CJ752" s="71"/>
      <c r="CK752" s="71"/>
      <c r="CL752" s="71"/>
      <c r="CM752" s="71"/>
      <c r="CN752" s="71"/>
      <c r="CO752" s="71"/>
      <c r="CP752" s="71"/>
      <c r="CQ752" s="71"/>
      <c r="CR752" s="71"/>
      <c r="CS752" s="71"/>
      <c r="CT752" s="71"/>
      <c r="CU752" s="71"/>
      <c r="CV752" s="71"/>
      <c r="CW752" s="71"/>
      <c r="CX752" s="71"/>
      <c r="CY752" s="71"/>
      <c r="CZ752" s="71"/>
      <c r="DA752" s="71"/>
      <c r="DB752" s="71"/>
      <c r="DC752" s="71"/>
      <c r="DD752" s="71"/>
      <c r="DE752" s="71"/>
      <c r="DF752" s="71"/>
      <c r="DG752" s="71"/>
      <c r="DH752" s="71"/>
      <c r="DI752" s="71"/>
      <c r="DJ752" s="71"/>
      <c r="DK752" s="71"/>
      <c r="DL752" s="71"/>
      <c r="DM752" s="71"/>
      <c r="DN752" s="71"/>
      <c r="DO752" s="71"/>
      <c r="DP752" s="71"/>
      <c r="DQ752" s="71"/>
      <c r="DR752" s="71"/>
      <c r="DS752" s="71"/>
      <c r="DT752" s="71"/>
      <c r="DU752" s="71"/>
      <c r="DV752" s="71"/>
      <c r="DW752" s="71"/>
      <c r="DX752" s="71"/>
      <c r="DY752" s="71"/>
      <c r="DZ752" s="71"/>
      <c r="EA752" s="71"/>
      <c r="EB752" s="71"/>
      <c r="EC752" s="71"/>
      <c r="ED752" s="71"/>
      <c r="EE752" s="71"/>
      <c r="EF752" s="71"/>
      <c r="EG752" s="71"/>
      <c r="EH752" s="71"/>
      <c r="EI752" s="71"/>
      <c r="EJ752" s="71"/>
      <c r="EK752" s="71"/>
      <c r="EL752" s="71"/>
      <c r="EM752" s="71"/>
      <c r="EN752" s="71"/>
    </row>
    <row r="753" spans="13:144" s="67" customFormat="1" ht="14.25" customHeight="1" x14ac:dyDescent="0.2">
      <c r="M753" s="66"/>
      <c r="N753" s="66"/>
      <c r="AD753" s="68"/>
      <c r="AE753" s="68"/>
      <c r="AF753" s="66"/>
      <c r="AG753" s="66"/>
      <c r="AO753" s="171"/>
      <c r="AP753" s="171"/>
      <c r="AQ753" s="171"/>
      <c r="AR753" s="69"/>
      <c r="AS753" s="70"/>
      <c r="AT753" s="70"/>
      <c r="AU753" s="70"/>
      <c r="AV753" s="70"/>
      <c r="AW753" s="70"/>
      <c r="AX753" s="70"/>
      <c r="AY753" s="70"/>
      <c r="AZ753" s="70"/>
      <c r="BA753" s="70"/>
      <c r="BG753" s="7"/>
      <c r="BH753" s="1"/>
      <c r="BI753" s="1"/>
      <c r="BJ753" s="7"/>
      <c r="BK753" s="7"/>
      <c r="CB753" s="66"/>
      <c r="CC753" s="71"/>
      <c r="CD753" s="71"/>
      <c r="CE753" s="71"/>
      <c r="CF753" s="71"/>
      <c r="CG753" s="71"/>
      <c r="CH753" s="71"/>
      <c r="CI753" s="71"/>
      <c r="CJ753" s="71"/>
      <c r="CK753" s="71"/>
      <c r="CL753" s="71"/>
      <c r="CM753" s="71"/>
      <c r="CN753" s="71"/>
      <c r="CO753" s="71"/>
      <c r="CP753" s="71"/>
      <c r="CQ753" s="71"/>
      <c r="CR753" s="71"/>
      <c r="CS753" s="71"/>
      <c r="CT753" s="71"/>
      <c r="CU753" s="71"/>
      <c r="CV753" s="71"/>
      <c r="CW753" s="71"/>
      <c r="CX753" s="71"/>
      <c r="CY753" s="71"/>
      <c r="CZ753" s="71"/>
      <c r="DA753" s="71"/>
      <c r="DB753" s="71"/>
      <c r="DC753" s="71"/>
      <c r="DD753" s="71"/>
      <c r="DE753" s="71"/>
      <c r="DF753" s="71"/>
      <c r="DG753" s="71"/>
      <c r="DH753" s="71"/>
      <c r="DI753" s="71"/>
      <c r="DJ753" s="71"/>
      <c r="DK753" s="71"/>
      <c r="DL753" s="71"/>
      <c r="DM753" s="71"/>
      <c r="DN753" s="71"/>
      <c r="DO753" s="71"/>
      <c r="DP753" s="71"/>
      <c r="DQ753" s="71"/>
      <c r="DR753" s="71"/>
      <c r="DS753" s="71"/>
      <c r="DT753" s="71"/>
      <c r="DU753" s="71"/>
      <c r="DV753" s="71"/>
      <c r="DW753" s="71"/>
      <c r="DX753" s="71"/>
      <c r="DY753" s="71"/>
      <c r="DZ753" s="71"/>
      <c r="EA753" s="71"/>
      <c r="EB753" s="71"/>
      <c r="EC753" s="71"/>
      <c r="ED753" s="71"/>
      <c r="EE753" s="71"/>
      <c r="EF753" s="71"/>
      <c r="EG753" s="71"/>
      <c r="EH753" s="71"/>
      <c r="EI753" s="71"/>
      <c r="EJ753" s="71"/>
      <c r="EK753" s="71"/>
      <c r="EL753" s="71"/>
      <c r="EM753" s="71"/>
      <c r="EN753" s="71"/>
    </row>
    <row r="754" spans="13:144" s="67" customFormat="1" ht="14.25" customHeight="1" x14ac:dyDescent="0.2">
      <c r="M754" s="66"/>
      <c r="N754" s="66"/>
      <c r="AD754" s="68"/>
      <c r="AE754" s="68"/>
      <c r="AF754" s="66"/>
      <c r="AG754" s="66"/>
      <c r="AO754" s="171"/>
      <c r="AP754" s="171"/>
      <c r="AQ754" s="171"/>
      <c r="AR754" s="69"/>
      <c r="AS754" s="70"/>
      <c r="AT754" s="70"/>
      <c r="AU754" s="70"/>
      <c r="AV754" s="70"/>
      <c r="AW754" s="70"/>
      <c r="AX754" s="70"/>
      <c r="AY754" s="70"/>
      <c r="AZ754" s="70"/>
      <c r="BA754" s="70"/>
      <c r="BG754" s="7"/>
      <c r="BH754" s="1"/>
      <c r="BI754" s="1"/>
      <c r="BJ754" s="7"/>
      <c r="BK754" s="7"/>
      <c r="CB754" s="66"/>
      <c r="CC754" s="71"/>
      <c r="CD754" s="71"/>
      <c r="CE754" s="71"/>
      <c r="CF754" s="71"/>
      <c r="CG754" s="71"/>
      <c r="CH754" s="71"/>
      <c r="CI754" s="71"/>
      <c r="CJ754" s="71"/>
      <c r="CK754" s="71"/>
      <c r="CL754" s="71"/>
      <c r="CM754" s="71"/>
      <c r="CN754" s="71"/>
      <c r="CO754" s="71"/>
      <c r="CP754" s="71"/>
      <c r="CQ754" s="71"/>
      <c r="CR754" s="71"/>
      <c r="CS754" s="71"/>
      <c r="CT754" s="71"/>
      <c r="CU754" s="71"/>
      <c r="CV754" s="71"/>
      <c r="CW754" s="71"/>
      <c r="CX754" s="71"/>
      <c r="CY754" s="71"/>
      <c r="CZ754" s="71"/>
      <c r="DA754" s="71"/>
      <c r="DB754" s="71"/>
      <c r="DC754" s="71"/>
      <c r="DD754" s="71"/>
      <c r="DE754" s="71"/>
      <c r="DF754" s="71"/>
      <c r="DG754" s="71"/>
      <c r="DH754" s="71"/>
      <c r="DI754" s="71"/>
      <c r="DJ754" s="71"/>
      <c r="DK754" s="71"/>
      <c r="DL754" s="71"/>
      <c r="DM754" s="71"/>
      <c r="DN754" s="71"/>
      <c r="DO754" s="71"/>
      <c r="DP754" s="71"/>
      <c r="DQ754" s="71"/>
      <c r="DR754" s="71"/>
      <c r="DS754" s="71"/>
      <c r="DT754" s="71"/>
      <c r="DU754" s="71"/>
      <c r="DV754" s="71"/>
      <c r="DW754" s="71"/>
      <c r="DX754" s="71"/>
      <c r="DY754" s="71"/>
      <c r="DZ754" s="71"/>
      <c r="EA754" s="71"/>
      <c r="EB754" s="71"/>
      <c r="EC754" s="71"/>
      <c r="ED754" s="71"/>
      <c r="EE754" s="71"/>
      <c r="EF754" s="71"/>
      <c r="EG754" s="71"/>
      <c r="EH754" s="71"/>
      <c r="EI754" s="71"/>
      <c r="EJ754" s="71"/>
      <c r="EK754" s="71"/>
      <c r="EL754" s="71"/>
      <c r="EM754" s="71"/>
      <c r="EN754" s="71"/>
    </row>
    <row r="755" spans="13:144" s="67" customFormat="1" ht="14.25" customHeight="1" x14ac:dyDescent="0.2">
      <c r="M755" s="66"/>
      <c r="N755" s="66"/>
      <c r="AD755" s="68"/>
      <c r="AE755" s="68"/>
      <c r="AF755" s="66"/>
      <c r="AG755" s="66"/>
      <c r="AO755" s="171"/>
      <c r="AP755" s="171"/>
      <c r="AQ755" s="171"/>
      <c r="AR755" s="69"/>
      <c r="AS755" s="70"/>
      <c r="AT755" s="70"/>
      <c r="AU755" s="70"/>
      <c r="AV755" s="70"/>
      <c r="AW755" s="70"/>
      <c r="AX755" s="70"/>
      <c r="AY755" s="70"/>
      <c r="AZ755" s="70"/>
      <c r="BA755" s="70"/>
      <c r="BG755" s="7"/>
      <c r="BH755" s="1"/>
      <c r="BI755" s="1"/>
      <c r="BJ755" s="7"/>
      <c r="BK755" s="7"/>
      <c r="CB755" s="66"/>
      <c r="CC755" s="71"/>
      <c r="CD755" s="71"/>
      <c r="CE755" s="71"/>
      <c r="CF755" s="71"/>
      <c r="CG755" s="71"/>
      <c r="CH755" s="71"/>
      <c r="CI755" s="71"/>
      <c r="CJ755" s="71"/>
      <c r="CK755" s="71"/>
      <c r="CL755" s="71"/>
      <c r="CM755" s="71"/>
      <c r="CN755" s="71"/>
      <c r="CO755" s="71"/>
      <c r="CP755" s="71"/>
      <c r="CQ755" s="71"/>
      <c r="CR755" s="71"/>
      <c r="CS755" s="71"/>
      <c r="CT755" s="71"/>
      <c r="CU755" s="71"/>
      <c r="CV755" s="71"/>
      <c r="CW755" s="71"/>
      <c r="CX755" s="71"/>
      <c r="CY755" s="71"/>
      <c r="CZ755" s="71"/>
      <c r="DA755" s="71"/>
      <c r="DB755" s="71"/>
      <c r="DC755" s="71"/>
      <c r="DD755" s="71"/>
      <c r="DE755" s="71"/>
      <c r="DF755" s="71"/>
      <c r="DG755" s="71"/>
      <c r="DH755" s="71"/>
      <c r="DI755" s="71"/>
      <c r="DJ755" s="71"/>
      <c r="DK755" s="71"/>
      <c r="DL755" s="71"/>
      <c r="DM755" s="71"/>
      <c r="DN755" s="71"/>
      <c r="DO755" s="71"/>
      <c r="DP755" s="71"/>
      <c r="DQ755" s="71"/>
      <c r="DR755" s="71"/>
      <c r="DS755" s="71"/>
      <c r="DT755" s="71"/>
      <c r="DU755" s="71"/>
      <c r="DV755" s="71"/>
      <c r="DW755" s="71"/>
      <c r="DX755" s="71"/>
      <c r="DY755" s="71"/>
      <c r="DZ755" s="71"/>
      <c r="EA755" s="71"/>
      <c r="EB755" s="71"/>
      <c r="EC755" s="71"/>
      <c r="ED755" s="71"/>
      <c r="EE755" s="71"/>
      <c r="EF755" s="71"/>
      <c r="EG755" s="71"/>
      <c r="EH755" s="71"/>
      <c r="EI755" s="71"/>
      <c r="EJ755" s="71"/>
      <c r="EK755" s="71"/>
      <c r="EL755" s="71"/>
      <c r="EM755" s="71"/>
      <c r="EN755" s="71"/>
    </row>
    <row r="756" spans="13:144" s="67" customFormat="1" ht="14.25" customHeight="1" x14ac:dyDescent="0.2">
      <c r="M756" s="66"/>
      <c r="N756" s="66"/>
      <c r="AD756" s="68"/>
      <c r="AE756" s="68"/>
      <c r="AF756" s="66"/>
      <c r="AG756" s="66"/>
      <c r="AO756" s="171"/>
      <c r="AP756" s="171"/>
      <c r="AQ756" s="171"/>
      <c r="AR756" s="69"/>
      <c r="AS756" s="70"/>
      <c r="AT756" s="70"/>
      <c r="AU756" s="70"/>
      <c r="AV756" s="70"/>
      <c r="AW756" s="70"/>
      <c r="AX756" s="70"/>
      <c r="AY756" s="70"/>
      <c r="AZ756" s="70"/>
      <c r="BA756" s="70"/>
      <c r="BG756" s="7"/>
      <c r="BH756" s="1"/>
      <c r="BI756" s="1"/>
      <c r="BJ756" s="7"/>
      <c r="BK756" s="7"/>
      <c r="CB756" s="66"/>
      <c r="CC756" s="71"/>
      <c r="CD756" s="71"/>
      <c r="CE756" s="71"/>
      <c r="CF756" s="71"/>
      <c r="CG756" s="71"/>
      <c r="CH756" s="71"/>
      <c r="CI756" s="71"/>
      <c r="CJ756" s="71"/>
      <c r="CK756" s="71"/>
      <c r="CL756" s="71"/>
      <c r="CM756" s="71"/>
      <c r="CN756" s="71"/>
      <c r="CO756" s="71"/>
      <c r="CP756" s="71"/>
      <c r="CQ756" s="71"/>
      <c r="CR756" s="71"/>
      <c r="CS756" s="71"/>
      <c r="CT756" s="71"/>
      <c r="CU756" s="71"/>
      <c r="CV756" s="71"/>
      <c r="CW756" s="71"/>
      <c r="CX756" s="71"/>
      <c r="CY756" s="71"/>
      <c r="CZ756" s="71"/>
      <c r="DA756" s="71"/>
      <c r="DB756" s="71"/>
      <c r="DC756" s="71"/>
      <c r="DD756" s="71"/>
      <c r="DE756" s="71"/>
      <c r="DF756" s="71"/>
      <c r="DG756" s="71"/>
      <c r="DH756" s="71"/>
      <c r="DI756" s="71"/>
      <c r="DJ756" s="71"/>
      <c r="DK756" s="71"/>
      <c r="DL756" s="71"/>
      <c r="DM756" s="71"/>
      <c r="DN756" s="71"/>
      <c r="DO756" s="71"/>
      <c r="DP756" s="71"/>
      <c r="DQ756" s="71"/>
      <c r="DR756" s="71"/>
      <c r="DS756" s="71"/>
      <c r="DT756" s="71"/>
      <c r="DU756" s="71"/>
      <c r="DV756" s="71"/>
      <c r="DW756" s="71"/>
      <c r="DX756" s="71"/>
      <c r="DY756" s="71"/>
      <c r="DZ756" s="71"/>
      <c r="EA756" s="71"/>
      <c r="EB756" s="71"/>
      <c r="EC756" s="71"/>
      <c r="ED756" s="71"/>
      <c r="EE756" s="71"/>
      <c r="EF756" s="71"/>
      <c r="EG756" s="71"/>
      <c r="EH756" s="71"/>
      <c r="EI756" s="71"/>
      <c r="EJ756" s="71"/>
      <c r="EK756" s="71"/>
      <c r="EL756" s="71"/>
      <c r="EM756" s="71"/>
      <c r="EN756" s="71"/>
    </row>
    <row r="757" spans="13:144" s="67" customFormat="1" ht="14.25" customHeight="1" x14ac:dyDescent="0.2">
      <c r="M757" s="66"/>
      <c r="N757" s="66"/>
      <c r="AD757" s="68"/>
      <c r="AE757" s="68"/>
      <c r="AF757" s="66"/>
      <c r="AG757" s="66"/>
      <c r="AO757" s="171"/>
      <c r="AP757" s="171"/>
      <c r="AQ757" s="171"/>
      <c r="AR757" s="69"/>
      <c r="AS757" s="70"/>
      <c r="AT757" s="70"/>
      <c r="AU757" s="70"/>
      <c r="AV757" s="70"/>
      <c r="AW757" s="70"/>
      <c r="AX757" s="70"/>
      <c r="AY757" s="70"/>
      <c r="AZ757" s="70"/>
      <c r="BA757" s="70"/>
      <c r="BG757" s="7"/>
      <c r="BH757" s="1"/>
      <c r="BI757" s="1"/>
      <c r="BJ757" s="7"/>
      <c r="BK757" s="7"/>
      <c r="CB757" s="66"/>
      <c r="CC757" s="71"/>
      <c r="CD757" s="71"/>
      <c r="CE757" s="71"/>
      <c r="CF757" s="71"/>
      <c r="CG757" s="71"/>
      <c r="CH757" s="71"/>
      <c r="CI757" s="71"/>
      <c r="CJ757" s="71"/>
      <c r="CK757" s="71"/>
      <c r="CL757" s="71"/>
      <c r="CM757" s="71"/>
      <c r="CN757" s="71"/>
      <c r="CO757" s="71"/>
      <c r="CP757" s="71"/>
      <c r="CQ757" s="71"/>
      <c r="CR757" s="71"/>
      <c r="CS757" s="71"/>
      <c r="CT757" s="71"/>
      <c r="CU757" s="71"/>
      <c r="CV757" s="71"/>
      <c r="CW757" s="71"/>
      <c r="CX757" s="71"/>
      <c r="CY757" s="71"/>
      <c r="CZ757" s="71"/>
      <c r="DA757" s="71"/>
      <c r="DB757" s="71"/>
      <c r="DC757" s="71"/>
      <c r="DD757" s="71"/>
      <c r="DE757" s="71"/>
      <c r="DF757" s="71"/>
      <c r="DG757" s="71"/>
      <c r="DH757" s="71"/>
      <c r="DI757" s="71"/>
      <c r="DJ757" s="71"/>
      <c r="DK757" s="71"/>
      <c r="DL757" s="71"/>
      <c r="DM757" s="71"/>
      <c r="DN757" s="71"/>
      <c r="DO757" s="71"/>
      <c r="DP757" s="71"/>
      <c r="DQ757" s="71"/>
      <c r="DR757" s="71"/>
      <c r="DS757" s="71"/>
      <c r="DT757" s="71"/>
      <c r="DU757" s="71"/>
      <c r="DV757" s="71"/>
      <c r="DW757" s="71"/>
      <c r="DX757" s="71"/>
      <c r="DY757" s="71"/>
      <c r="DZ757" s="71"/>
      <c r="EA757" s="71"/>
      <c r="EB757" s="71"/>
      <c r="EC757" s="71"/>
      <c r="ED757" s="71"/>
      <c r="EE757" s="71"/>
      <c r="EF757" s="71"/>
      <c r="EG757" s="71"/>
      <c r="EH757" s="71"/>
      <c r="EI757" s="71"/>
      <c r="EJ757" s="71"/>
      <c r="EK757" s="71"/>
      <c r="EL757" s="71"/>
      <c r="EM757" s="71"/>
      <c r="EN757" s="71"/>
    </row>
    <row r="758" spans="13:144" s="67" customFormat="1" ht="14.25" customHeight="1" x14ac:dyDescent="0.2">
      <c r="M758" s="66"/>
      <c r="N758" s="66"/>
      <c r="AD758" s="68"/>
      <c r="AE758" s="68"/>
      <c r="AF758" s="66"/>
      <c r="AG758" s="66"/>
      <c r="AO758" s="171"/>
      <c r="AP758" s="171"/>
      <c r="AQ758" s="171"/>
      <c r="AR758" s="69"/>
      <c r="AS758" s="70"/>
      <c r="AT758" s="70"/>
      <c r="AU758" s="70"/>
      <c r="AV758" s="70"/>
      <c r="AW758" s="70"/>
      <c r="AX758" s="70"/>
      <c r="AY758" s="70"/>
      <c r="AZ758" s="70"/>
      <c r="BA758" s="70"/>
      <c r="BG758" s="7"/>
      <c r="BH758" s="1"/>
      <c r="BI758" s="1"/>
      <c r="BJ758" s="7"/>
      <c r="BK758" s="7"/>
      <c r="CB758" s="66"/>
      <c r="CC758" s="71"/>
      <c r="CD758" s="71"/>
      <c r="CE758" s="71"/>
      <c r="CF758" s="71"/>
      <c r="CG758" s="71"/>
      <c r="CH758" s="71"/>
      <c r="CI758" s="71"/>
      <c r="CJ758" s="71"/>
      <c r="CK758" s="71"/>
      <c r="CL758" s="71"/>
      <c r="CM758" s="71"/>
      <c r="CN758" s="71"/>
      <c r="CO758" s="71"/>
      <c r="CP758" s="71"/>
      <c r="CQ758" s="71"/>
      <c r="CR758" s="71"/>
      <c r="CS758" s="71"/>
      <c r="CT758" s="71"/>
      <c r="CU758" s="71"/>
      <c r="CV758" s="71"/>
      <c r="CW758" s="71"/>
      <c r="CX758" s="71"/>
      <c r="CY758" s="71"/>
      <c r="CZ758" s="71"/>
      <c r="DA758" s="71"/>
      <c r="DB758" s="71"/>
      <c r="DC758" s="71"/>
      <c r="DD758" s="71"/>
      <c r="DE758" s="71"/>
      <c r="DF758" s="71"/>
      <c r="DG758" s="71"/>
      <c r="DH758" s="71"/>
      <c r="DI758" s="71"/>
      <c r="DJ758" s="71"/>
      <c r="DK758" s="71"/>
      <c r="DL758" s="71"/>
      <c r="DM758" s="71"/>
      <c r="DN758" s="71"/>
      <c r="DO758" s="71"/>
      <c r="DP758" s="71"/>
      <c r="DQ758" s="71"/>
      <c r="DR758" s="71"/>
      <c r="DS758" s="71"/>
      <c r="DT758" s="71"/>
      <c r="DU758" s="71"/>
      <c r="DV758" s="71"/>
      <c r="DW758" s="71"/>
      <c r="DX758" s="71"/>
      <c r="DY758" s="71"/>
      <c r="DZ758" s="71"/>
      <c r="EA758" s="71"/>
      <c r="EB758" s="71"/>
      <c r="EC758" s="71"/>
      <c r="ED758" s="71"/>
      <c r="EE758" s="71"/>
      <c r="EF758" s="71"/>
      <c r="EG758" s="71"/>
      <c r="EH758" s="71"/>
      <c r="EI758" s="71"/>
      <c r="EJ758" s="71"/>
      <c r="EK758" s="71"/>
      <c r="EL758" s="71"/>
      <c r="EM758" s="71"/>
      <c r="EN758" s="71"/>
    </row>
    <row r="759" spans="13:144" s="67" customFormat="1" ht="14.25" customHeight="1" x14ac:dyDescent="0.2">
      <c r="M759" s="66"/>
      <c r="N759" s="66"/>
      <c r="AD759" s="68"/>
      <c r="AE759" s="68"/>
      <c r="AF759" s="66"/>
      <c r="AG759" s="66"/>
      <c r="AO759" s="171"/>
      <c r="AP759" s="171"/>
      <c r="AQ759" s="171"/>
      <c r="AR759" s="69"/>
      <c r="AS759" s="70"/>
      <c r="AT759" s="70"/>
      <c r="AU759" s="70"/>
      <c r="AV759" s="70"/>
      <c r="AW759" s="70"/>
      <c r="AX759" s="70"/>
      <c r="AY759" s="70"/>
      <c r="AZ759" s="70"/>
      <c r="BA759" s="70"/>
      <c r="BG759" s="7"/>
      <c r="BH759" s="1"/>
      <c r="BI759" s="1"/>
      <c r="BJ759" s="7"/>
      <c r="BK759" s="7"/>
      <c r="CB759" s="66"/>
      <c r="CC759" s="71"/>
      <c r="CD759" s="71"/>
      <c r="CE759" s="71"/>
      <c r="CF759" s="71"/>
      <c r="CG759" s="71"/>
      <c r="CH759" s="71"/>
      <c r="CI759" s="71"/>
      <c r="CJ759" s="71"/>
      <c r="CK759" s="71"/>
      <c r="CL759" s="71"/>
      <c r="CM759" s="71"/>
      <c r="CN759" s="71"/>
      <c r="CO759" s="71"/>
      <c r="CP759" s="71"/>
      <c r="CQ759" s="71"/>
      <c r="CR759" s="71"/>
      <c r="CS759" s="71"/>
      <c r="CT759" s="71"/>
      <c r="CU759" s="71"/>
      <c r="CV759" s="71"/>
      <c r="CW759" s="71"/>
      <c r="CX759" s="71"/>
      <c r="CY759" s="71"/>
      <c r="CZ759" s="71"/>
      <c r="DA759" s="71"/>
      <c r="DB759" s="71"/>
      <c r="DC759" s="71"/>
      <c r="DD759" s="71"/>
      <c r="DE759" s="71"/>
      <c r="DF759" s="71"/>
      <c r="DG759" s="71"/>
      <c r="DH759" s="71"/>
      <c r="DI759" s="71"/>
      <c r="DJ759" s="71"/>
      <c r="DK759" s="71"/>
      <c r="DL759" s="71"/>
      <c r="DM759" s="71"/>
      <c r="DN759" s="71"/>
      <c r="DO759" s="71"/>
      <c r="DP759" s="71"/>
      <c r="DQ759" s="71"/>
      <c r="DR759" s="71"/>
      <c r="DS759" s="71"/>
      <c r="DT759" s="71"/>
      <c r="DU759" s="71"/>
      <c r="DV759" s="71"/>
      <c r="DW759" s="71"/>
      <c r="DX759" s="71"/>
      <c r="DY759" s="71"/>
      <c r="DZ759" s="71"/>
      <c r="EA759" s="71"/>
      <c r="EB759" s="71"/>
      <c r="EC759" s="71"/>
      <c r="ED759" s="71"/>
      <c r="EE759" s="71"/>
      <c r="EF759" s="71"/>
      <c r="EG759" s="71"/>
      <c r="EH759" s="71"/>
      <c r="EI759" s="71"/>
      <c r="EJ759" s="71"/>
      <c r="EK759" s="71"/>
      <c r="EL759" s="71"/>
      <c r="EM759" s="71"/>
      <c r="EN759" s="71"/>
    </row>
    <row r="760" spans="13:144" s="67" customFormat="1" ht="14.25" customHeight="1" x14ac:dyDescent="0.2">
      <c r="M760" s="66"/>
      <c r="N760" s="66"/>
      <c r="AD760" s="68"/>
      <c r="AE760" s="68"/>
      <c r="AF760" s="66"/>
      <c r="AG760" s="66"/>
      <c r="AO760" s="171"/>
      <c r="AP760" s="171"/>
      <c r="AQ760" s="171"/>
      <c r="AR760" s="69"/>
      <c r="AS760" s="70"/>
      <c r="AT760" s="70"/>
      <c r="AU760" s="70"/>
      <c r="AV760" s="70"/>
      <c r="AW760" s="70"/>
      <c r="AX760" s="70"/>
      <c r="AY760" s="70"/>
      <c r="AZ760" s="70"/>
      <c r="BA760" s="70"/>
      <c r="BG760" s="7"/>
      <c r="BH760" s="1"/>
      <c r="BI760" s="1"/>
      <c r="BJ760" s="7"/>
      <c r="BK760" s="7"/>
      <c r="CB760" s="66"/>
      <c r="CC760" s="71"/>
      <c r="CD760" s="71"/>
      <c r="CE760" s="71"/>
      <c r="CF760" s="71"/>
      <c r="CG760" s="71"/>
      <c r="CH760" s="71"/>
      <c r="CI760" s="71"/>
      <c r="CJ760" s="71"/>
      <c r="CK760" s="71"/>
      <c r="CL760" s="71"/>
      <c r="CM760" s="71"/>
      <c r="CN760" s="71"/>
      <c r="CO760" s="71"/>
      <c r="CP760" s="71"/>
      <c r="CQ760" s="71"/>
      <c r="CR760" s="71"/>
      <c r="CS760" s="71"/>
      <c r="CT760" s="71"/>
      <c r="CU760" s="71"/>
      <c r="CV760" s="71"/>
      <c r="CW760" s="71"/>
      <c r="CX760" s="71"/>
      <c r="CY760" s="71"/>
      <c r="CZ760" s="71"/>
      <c r="DA760" s="71"/>
      <c r="DB760" s="71"/>
      <c r="DC760" s="71"/>
      <c r="DD760" s="71"/>
      <c r="DE760" s="71"/>
      <c r="DF760" s="71"/>
      <c r="DG760" s="71"/>
      <c r="DH760" s="71"/>
      <c r="DI760" s="71"/>
      <c r="DJ760" s="71"/>
      <c r="DK760" s="71"/>
      <c r="DL760" s="71"/>
      <c r="DM760" s="71"/>
      <c r="DN760" s="71"/>
      <c r="DO760" s="71"/>
      <c r="DP760" s="71"/>
      <c r="DQ760" s="71"/>
      <c r="DR760" s="71"/>
      <c r="DS760" s="71"/>
      <c r="DT760" s="71"/>
      <c r="DU760" s="71"/>
      <c r="DV760" s="71"/>
      <c r="DW760" s="71"/>
      <c r="DX760" s="71"/>
      <c r="DY760" s="71"/>
      <c r="DZ760" s="71"/>
      <c r="EA760" s="71"/>
      <c r="EB760" s="71"/>
      <c r="EC760" s="71"/>
      <c r="ED760" s="71"/>
      <c r="EE760" s="71"/>
      <c r="EF760" s="71"/>
      <c r="EG760" s="71"/>
      <c r="EH760" s="71"/>
      <c r="EI760" s="71"/>
      <c r="EJ760" s="71"/>
      <c r="EK760" s="71"/>
      <c r="EL760" s="71"/>
      <c r="EM760" s="71"/>
      <c r="EN760" s="71"/>
    </row>
    <row r="761" spans="13:144" s="67" customFormat="1" ht="14.25" customHeight="1" x14ac:dyDescent="0.2">
      <c r="M761" s="66"/>
      <c r="N761" s="66"/>
      <c r="AD761" s="68"/>
      <c r="AE761" s="68"/>
      <c r="AF761" s="66"/>
      <c r="AG761" s="66"/>
      <c r="AO761" s="171"/>
      <c r="AP761" s="171"/>
      <c r="AQ761" s="171"/>
      <c r="AR761" s="69"/>
      <c r="AS761" s="70"/>
      <c r="AT761" s="70"/>
      <c r="AU761" s="70"/>
      <c r="AV761" s="70"/>
      <c r="AW761" s="70"/>
      <c r="AX761" s="70"/>
      <c r="AY761" s="70"/>
      <c r="AZ761" s="70"/>
      <c r="BA761" s="70"/>
      <c r="BG761" s="7"/>
      <c r="BH761" s="1"/>
      <c r="BI761" s="1"/>
      <c r="BJ761" s="7"/>
      <c r="BK761" s="7"/>
      <c r="CB761" s="66"/>
      <c r="CC761" s="71"/>
      <c r="CD761" s="71"/>
      <c r="CE761" s="71"/>
      <c r="CF761" s="71"/>
      <c r="CG761" s="71"/>
      <c r="CH761" s="71"/>
      <c r="CI761" s="71"/>
      <c r="CJ761" s="71"/>
      <c r="CK761" s="71"/>
      <c r="CL761" s="71"/>
      <c r="CM761" s="71"/>
      <c r="CN761" s="71"/>
      <c r="CO761" s="71"/>
      <c r="CP761" s="71"/>
      <c r="CQ761" s="71"/>
      <c r="CR761" s="71"/>
      <c r="CS761" s="71"/>
      <c r="CT761" s="71"/>
      <c r="CU761" s="71"/>
      <c r="CV761" s="71"/>
      <c r="CW761" s="71"/>
      <c r="CX761" s="71"/>
      <c r="CY761" s="71"/>
      <c r="CZ761" s="71"/>
      <c r="DA761" s="71"/>
      <c r="DB761" s="71"/>
      <c r="DC761" s="71"/>
      <c r="DD761" s="71"/>
      <c r="DE761" s="71"/>
      <c r="DF761" s="71"/>
      <c r="DG761" s="71"/>
      <c r="DH761" s="71"/>
      <c r="DI761" s="71"/>
      <c r="DJ761" s="71"/>
      <c r="DK761" s="71"/>
      <c r="DL761" s="71"/>
      <c r="DM761" s="71"/>
      <c r="DN761" s="71"/>
      <c r="DO761" s="71"/>
      <c r="DP761" s="71"/>
      <c r="DQ761" s="71"/>
      <c r="DR761" s="71"/>
      <c r="DS761" s="71"/>
      <c r="DT761" s="71"/>
      <c r="DU761" s="71"/>
      <c r="DV761" s="71"/>
      <c r="DW761" s="71"/>
      <c r="DX761" s="71"/>
      <c r="DY761" s="71"/>
      <c r="DZ761" s="71"/>
      <c r="EA761" s="71"/>
      <c r="EB761" s="71"/>
      <c r="EC761" s="71"/>
      <c r="ED761" s="71"/>
      <c r="EE761" s="71"/>
      <c r="EF761" s="71"/>
      <c r="EG761" s="71"/>
      <c r="EH761" s="71"/>
      <c r="EI761" s="71"/>
      <c r="EJ761" s="71"/>
      <c r="EK761" s="71"/>
      <c r="EL761" s="71"/>
      <c r="EM761" s="71"/>
      <c r="EN761" s="71"/>
    </row>
    <row r="762" spans="13:144" s="67" customFormat="1" ht="14.25" customHeight="1" x14ac:dyDescent="0.2">
      <c r="M762" s="66"/>
      <c r="N762" s="66"/>
      <c r="AD762" s="68"/>
      <c r="AE762" s="68"/>
      <c r="AF762" s="66"/>
      <c r="AG762" s="66"/>
      <c r="AO762" s="171"/>
      <c r="AP762" s="171"/>
      <c r="AQ762" s="171"/>
      <c r="AR762" s="69"/>
      <c r="AS762" s="70"/>
      <c r="AT762" s="70"/>
      <c r="AU762" s="70"/>
      <c r="AV762" s="70"/>
      <c r="AW762" s="70"/>
      <c r="AX762" s="70"/>
      <c r="AY762" s="70"/>
      <c r="AZ762" s="70"/>
      <c r="BA762" s="70"/>
      <c r="BG762" s="7"/>
      <c r="BH762" s="1"/>
      <c r="BI762" s="1"/>
      <c r="BJ762" s="7"/>
      <c r="BK762" s="7"/>
      <c r="CB762" s="66"/>
      <c r="CC762" s="71"/>
      <c r="CD762" s="71"/>
      <c r="CE762" s="71"/>
      <c r="CF762" s="71"/>
      <c r="CG762" s="71"/>
      <c r="CH762" s="71"/>
      <c r="CI762" s="71"/>
      <c r="CJ762" s="71"/>
      <c r="CK762" s="71"/>
      <c r="CL762" s="71"/>
      <c r="CM762" s="71"/>
      <c r="CN762" s="71"/>
      <c r="CO762" s="71"/>
      <c r="CP762" s="71"/>
      <c r="CQ762" s="71"/>
      <c r="CR762" s="71"/>
      <c r="CS762" s="71"/>
      <c r="CT762" s="71"/>
      <c r="CU762" s="71"/>
      <c r="CV762" s="71"/>
      <c r="CW762" s="71"/>
      <c r="CX762" s="71"/>
      <c r="CY762" s="71"/>
      <c r="CZ762" s="71"/>
      <c r="DA762" s="71"/>
      <c r="DB762" s="71"/>
      <c r="DC762" s="71"/>
      <c r="DD762" s="71"/>
      <c r="DE762" s="71"/>
      <c r="DF762" s="71"/>
      <c r="DG762" s="71"/>
      <c r="DH762" s="71"/>
      <c r="DI762" s="71"/>
      <c r="DJ762" s="71"/>
      <c r="DK762" s="71"/>
      <c r="DL762" s="71"/>
      <c r="DM762" s="71"/>
      <c r="DN762" s="71"/>
      <c r="DO762" s="71"/>
      <c r="DP762" s="71"/>
      <c r="DQ762" s="71"/>
      <c r="DR762" s="71"/>
      <c r="DS762" s="71"/>
      <c r="DT762" s="71"/>
      <c r="DU762" s="71"/>
      <c r="DV762" s="71"/>
      <c r="DW762" s="71"/>
      <c r="DX762" s="71"/>
      <c r="DY762" s="71"/>
      <c r="DZ762" s="71"/>
      <c r="EA762" s="71"/>
      <c r="EB762" s="71"/>
      <c r="EC762" s="71"/>
      <c r="ED762" s="71"/>
      <c r="EE762" s="71"/>
      <c r="EF762" s="71"/>
      <c r="EG762" s="71"/>
      <c r="EH762" s="71"/>
      <c r="EI762" s="71"/>
      <c r="EJ762" s="71"/>
      <c r="EK762" s="71"/>
      <c r="EL762" s="71"/>
      <c r="EM762" s="71"/>
      <c r="EN762" s="71"/>
    </row>
    <row r="763" spans="13:144" s="67" customFormat="1" ht="14.25" customHeight="1" x14ac:dyDescent="0.2">
      <c r="M763" s="66"/>
      <c r="N763" s="66"/>
      <c r="AD763" s="68"/>
      <c r="AE763" s="68"/>
      <c r="AF763" s="66"/>
      <c r="AG763" s="66"/>
      <c r="AO763" s="171"/>
      <c r="AP763" s="171"/>
      <c r="AQ763" s="171"/>
      <c r="AR763" s="69"/>
      <c r="AS763" s="70"/>
      <c r="AT763" s="70"/>
      <c r="AU763" s="70"/>
      <c r="AV763" s="70"/>
      <c r="AW763" s="70"/>
      <c r="AX763" s="70"/>
      <c r="AY763" s="70"/>
      <c r="AZ763" s="70"/>
      <c r="BA763" s="70"/>
      <c r="BG763" s="7"/>
      <c r="BH763" s="1"/>
      <c r="BI763" s="1"/>
      <c r="BJ763" s="7"/>
      <c r="BK763" s="7"/>
      <c r="CB763" s="66"/>
      <c r="CC763" s="71"/>
      <c r="CD763" s="71"/>
      <c r="CE763" s="71"/>
      <c r="CF763" s="71"/>
      <c r="CG763" s="71"/>
      <c r="CH763" s="71"/>
      <c r="CI763" s="71"/>
      <c r="CJ763" s="71"/>
      <c r="CK763" s="71"/>
      <c r="CL763" s="71"/>
      <c r="CM763" s="71"/>
      <c r="CN763" s="71"/>
      <c r="CO763" s="71"/>
      <c r="CP763" s="71"/>
      <c r="CQ763" s="71"/>
      <c r="CR763" s="71"/>
      <c r="CS763" s="71"/>
      <c r="CT763" s="71"/>
      <c r="CU763" s="71"/>
      <c r="CV763" s="71"/>
      <c r="CW763" s="71"/>
      <c r="CX763" s="71"/>
      <c r="CY763" s="71"/>
      <c r="CZ763" s="71"/>
      <c r="DA763" s="71"/>
      <c r="DB763" s="71"/>
      <c r="DC763" s="71"/>
      <c r="DD763" s="71"/>
      <c r="DE763" s="71"/>
      <c r="DF763" s="71"/>
      <c r="DG763" s="71"/>
      <c r="DH763" s="71"/>
      <c r="DI763" s="71"/>
      <c r="DJ763" s="71"/>
      <c r="DK763" s="71"/>
      <c r="DL763" s="71"/>
      <c r="DM763" s="71"/>
      <c r="DN763" s="71"/>
      <c r="DO763" s="71"/>
      <c r="DP763" s="71"/>
      <c r="DQ763" s="71"/>
      <c r="DR763" s="71"/>
      <c r="DS763" s="71"/>
      <c r="DT763" s="71"/>
      <c r="DU763" s="71"/>
      <c r="DV763" s="71"/>
      <c r="DW763" s="71"/>
      <c r="DX763" s="71"/>
      <c r="DY763" s="71"/>
      <c r="DZ763" s="71"/>
      <c r="EA763" s="71"/>
      <c r="EB763" s="71"/>
      <c r="EC763" s="71"/>
      <c r="ED763" s="71"/>
      <c r="EE763" s="71"/>
      <c r="EF763" s="71"/>
      <c r="EG763" s="71"/>
      <c r="EH763" s="71"/>
      <c r="EI763" s="71"/>
      <c r="EJ763" s="71"/>
      <c r="EK763" s="71"/>
      <c r="EL763" s="71"/>
      <c r="EM763" s="71"/>
      <c r="EN763" s="71"/>
    </row>
    <row r="764" spans="13:144" s="67" customFormat="1" ht="14.25" customHeight="1" x14ac:dyDescent="0.2">
      <c r="M764" s="66"/>
      <c r="N764" s="66"/>
      <c r="AD764" s="68"/>
      <c r="AE764" s="68"/>
      <c r="AF764" s="66"/>
      <c r="AG764" s="66"/>
      <c r="AO764" s="171"/>
      <c r="AP764" s="171"/>
      <c r="AQ764" s="171"/>
      <c r="AR764" s="69"/>
      <c r="AS764" s="70"/>
      <c r="AT764" s="70"/>
      <c r="AU764" s="70"/>
      <c r="AV764" s="70"/>
      <c r="AW764" s="70"/>
      <c r="AX764" s="70"/>
      <c r="AY764" s="70"/>
      <c r="AZ764" s="70"/>
      <c r="BA764" s="70"/>
      <c r="BG764" s="7"/>
      <c r="BH764" s="1"/>
      <c r="BI764" s="1"/>
      <c r="BJ764" s="7"/>
      <c r="BK764" s="7"/>
      <c r="CB764" s="66"/>
      <c r="CC764" s="71"/>
      <c r="CD764" s="71"/>
      <c r="CE764" s="71"/>
      <c r="CF764" s="71"/>
      <c r="CG764" s="71"/>
      <c r="CH764" s="71"/>
      <c r="CI764" s="71"/>
      <c r="CJ764" s="71"/>
      <c r="CK764" s="71"/>
      <c r="CL764" s="71"/>
      <c r="CM764" s="71"/>
      <c r="CN764" s="71"/>
      <c r="CO764" s="71"/>
      <c r="CP764" s="71"/>
      <c r="CQ764" s="71"/>
      <c r="CR764" s="71"/>
      <c r="CS764" s="71"/>
      <c r="CT764" s="71"/>
      <c r="CU764" s="71"/>
      <c r="CV764" s="71"/>
      <c r="CW764" s="71"/>
      <c r="CX764" s="71"/>
      <c r="CY764" s="71"/>
      <c r="CZ764" s="71"/>
      <c r="DA764" s="71"/>
      <c r="DB764" s="71"/>
      <c r="DC764" s="71"/>
      <c r="DD764" s="71"/>
      <c r="DE764" s="71"/>
      <c r="DF764" s="71"/>
      <c r="DG764" s="71"/>
      <c r="DH764" s="71"/>
      <c r="DI764" s="71"/>
      <c r="DJ764" s="71"/>
      <c r="DK764" s="71"/>
      <c r="DL764" s="71"/>
      <c r="DM764" s="71"/>
      <c r="DN764" s="71"/>
      <c r="DO764" s="71"/>
      <c r="DP764" s="71"/>
      <c r="DQ764" s="71"/>
      <c r="DR764" s="71"/>
      <c r="DS764" s="71"/>
      <c r="DT764" s="71"/>
      <c r="DU764" s="71"/>
      <c r="DV764" s="71"/>
      <c r="DW764" s="71"/>
      <c r="DX764" s="71"/>
      <c r="DY764" s="71"/>
      <c r="DZ764" s="71"/>
      <c r="EA764" s="71"/>
      <c r="EB764" s="71"/>
      <c r="EC764" s="71"/>
      <c r="ED764" s="71"/>
      <c r="EE764" s="71"/>
      <c r="EF764" s="71"/>
      <c r="EG764" s="71"/>
      <c r="EH764" s="71"/>
      <c r="EI764" s="71"/>
      <c r="EJ764" s="71"/>
      <c r="EK764" s="71"/>
      <c r="EL764" s="71"/>
      <c r="EM764" s="71"/>
      <c r="EN764" s="71"/>
    </row>
    <row r="765" spans="13:144" s="67" customFormat="1" ht="14.25" customHeight="1" x14ac:dyDescent="0.2">
      <c r="M765" s="66"/>
      <c r="N765" s="66"/>
      <c r="AD765" s="68"/>
      <c r="AE765" s="68"/>
      <c r="AF765" s="66"/>
      <c r="AG765" s="66"/>
      <c r="AO765" s="171"/>
      <c r="AP765" s="171"/>
      <c r="AQ765" s="171"/>
      <c r="AR765" s="69"/>
      <c r="AS765" s="70"/>
      <c r="AT765" s="70"/>
      <c r="AU765" s="70"/>
      <c r="AV765" s="70"/>
      <c r="AW765" s="70"/>
      <c r="AX765" s="70"/>
      <c r="AY765" s="70"/>
      <c r="AZ765" s="70"/>
      <c r="BA765" s="70"/>
      <c r="BG765" s="7"/>
      <c r="BH765" s="1"/>
      <c r="BI765" s="1"/>
      <c r="BJ765" s="7"/>
      <c r="BK765" s="7"/>
      <c r="CB765" s="66"/>
      <c r="CC765" s="71"/>
      <c r="CD765" s="71"/>
      <c r="CE765" s="71"/>
      <c r="CF765" s="71"/>
      <c r="CG765" s="71"/>
      <c r="CH765" s="71"/>
      <c r="CI765" s="71"/>
      <c r="CJ765" s="71"/>
      <c r="CK765" s="71"/>
      <c r="CL765" s="71"/>
      <c r="CM765" s="71"/>
      <c r="CN765" s="71"/>
      <c r="CO765" s="71"/>
      <c r="CP765" s="71"/>
      <c r="CQ765" s="71"/>
      <c r="CR765" s="71"/>
      <c r="CS765" s="71"/>
      <c r="CT765" s="71"/>
      <c r="CU765" s="71"/>
      <c r="CV765" s="71"/>
      <c r="CW765" s="71"/>
      <c r="CX765" s="71"/>
      <c r="CY765" s="71"/>
      <c r="CZ765" s="71"/>
      <c r="DA765" s="71"/>
      <c r="DB765" s="71"/>
      <c r="DC765" s="71"/>
      <c r="DD765" s="71"/>
      <c r="DE765" s="71"/>
      <c r="DF765" s="71"/>
      <c r="DG765" s="71"/>
      <c r="DH765" s="71"/>
      <c r="DI765" s="71"/>
      <c r="DJ765" s="71"/>
      <c r="DK765" s="71"/>
      <c r="DL765" s="71"/>
      <c r="DM765" s="71"/>
      <c r="DN765" s="71"/>
      <c r="DO765" s="71"/>
      <c r="DP765" s="71"/>
      <c r="DQ765" s="71"/>
      <c r="DR765" s="71"/>
      <c r="DS765" s="71"/>
      <c r="DT765" s="71"/>
      <c r="DU765" s="71"/>
      <c r="DV765" s="71"/>
      <c r="DW765" s="71"/>
      <c r="DX765" s="71"/>
      <c r="DY765" s="71"/>
      <c r="DZ765" s="71"/>
      <c r="EA765" s="71"/>
      <c r="EB765" s="71"/>
      <c r="EC765" s="71"/>
      <c r="ED765" s="71"/>
      <c r="EE765" s="71"/>
      <c r="EF765" s="71"/>
      <c r="EG765" s="71"/>
      <c r="EH765" s="71"/>
      <c r="EI765" s="71"/>
      <c r="EJ765" s="71"/>
      <c r="EK765" s="71"/>
      <c r="EL765" s="71"/>
      <c r="EM765" s="71"/>
      <c r="EN765" s="71"/>
    </row>
    <row r="766" spans="13:144" s="67" customFormat="1" ht="14.25" customHeight="1" x14ac:dyDescent="0.2">
      <c r="M766" s="66"/>
      <c r="N766" s="66"/>
      <c r="AD766" s="68"/>
      <c r="AE766" s="68"/>
      <c r="AF766" s="66"/>
      <c r="AG766" s="66"/>
      <c r="AO766" s="171"/>
      <c r="AP766" s="171"/>
      <c r="AQ766" s="171"/>
      <c r="AR766" s="69"/>
      <c r="AS766" s="70"/>
      <c r="AT766" s="70"/>
      <c r="AU766" s="70"/>
      <c r="AV766" s="70"/>
      <c r="AW766" s="70"/>
      <c r="AX766" s="70"/>
      <c r="AY766" s="70"/>
      <c r="AZ766" s="70"/>
      <c r="BA766" s="70"/>
      <c r="BG766" s="7"/>
      <c r="BH766" s="1"/>
      <c r="BI766" s="1"/>
      <c r="BJ766" s="7"/>
      <c r="BK766" s="7"/>
      <c r="CB766" s="66"/>
      <c r="CC766" s="71"/>
      <c r="CD766" s="71"/>
      <c r="CE766" s="71"/>
      <c r="CF766" s="71"/>
      <c r="CG766" s="71"/>
      <c r="CH766" s="71"/>
      <c r="CI766" s="71"/>
      <c r="CJ766" s="71"/>
      <c r="CK766" s="71"/>
      <c r="CL766" s="71"/>
      <c r="CM766" s="71"/>
      <c r="CN766" s="71"/>
      <c r="CO766" s="71"/>
      <c r="CP766" s="71"/>
      <c r="CQ766" s="71"/>
      <c r="CR766" s="71"/>
      <c r="CS766" s="71"/>
      <c r="CT766" s="71"/>
      <c r="CU766" s="71"/>
      <c r="CV766" s="71"/>
      <c r="CW766" s="71"/>
      <c r="CX766" s="71"/>
      <c r="CY766" s="71"/>
      <c r="CZ766" s="71"/>
      <c r="DA766" s="71"/>
      <c r="DB766" s="71"/>
      <c r="DC766" s="71"/>
      <c r="DD766" s="71"/>
      <c r="DE766" s="71"/>
      <c r="DF766" s="71"/>
      <c r="DG766" s="71"/>
      <c r="DH766" s="71"/>
      <c r="DI766" s="71"/>
      <c r="DJ766" s="71"/>
      <c r="DK766" s="71"/>
      <c r="DL766" s="71"/>
      <c r="DM766" s="71"/>
      <c r="DN766" s="71"/>
      <c r="DO766" s="71"/>
      <c r="DP766" s="71"/>
      <c r="DQ766" s="71"/>
      <c r="DR766" s="71"/>
      <c r="DS766" s="71"/>
      <c r="DT766" s="71"/>
      <c r="DU766" s="71"/>
      <c r="DV766" s="71"/>
      <c r="DW766" s="71"/>
      <c r="DX766" s="71"/>
      <c r="DY766" s="71"/>
      <c r="DZ766" s="71"/>
      <c r="EA766" s="71"/>
      <c r="EB766" s="71"/>
      <c r="EC766" s="71"/>
      <c r="ED766" s="71"/>
      <c r="EE766" s="71"/>
      <c r="EF766" s="71"/>
      <c r="EG766" s="71"/>
      <c r="EH766" s="71"/>
      <c r="EI766" s="71"/>
      <c r="EJ766" s="71"/>
      <c r="EK766" s="71"/>
      <c r="EL766" s="71"/>
      <c r="EM766" s="71"/>
      <c r="EN766" s="71"/>
    </row>
    <row r="767" spans="13:144" s="67" customFormat="1" ht="14.25" customHeight="1" x14ac:dyDescent="0.2">
      <c r="M767" s="66"/>
      <c r="N767" s="66"/>
      <c r="AD767" s="68"/>
      <c r="AE767" s="68"/>
      <c r="AF767" s="66"/>
      <c r="AG767" s="66"/>
      <c r="AO767" s="171"/>
      <c r="AP767" s="171"/>
      <c r="AQ767" s="171"/>
      <c r="AR767" s="69"/>
      <c r="AS767" s="70"/>
      <c r="AT767" s="70"/>
      <c r="AU767" s="70"/>
      <c r="AV767" s="70"/>
      <c r="AW767" s="70"/>
      <c r="AX767" s="70"/>
      <c r="AY767" s="70"/>
      <c r="AZ767" s="70"/>
      <c r="BA767" s="70"/>
      <c r="BG767" s="7"/>
      <c r="BH767" s="1"/>
      <c r="BI767" s="1"/>
      <c r="BJ767" s="7"/>
      <c r="BK767" s="7"/>
      <c r="CB767" s="66"/>
      <c r="CC767" s="71"/>
      <c r="CD767" s="71"/>
      <c r="CE767" s="71"/>
      <c r="CF767" s="71"/>
      <c r="CG767" s="71"/>
      <c r="CH767" s="71"/>
      <c r="CI767" s="71"/>
      <c r="CJ767" s="71"/>
      <c r="CK767" s="71"/>
      <c r="CL767" s="71"/>
      <c r="CM767" s="71"/>
      <c r="CN767" s="71"/>
      <c r="CO767" s="71"/>
      <c r="CP767" s="71"/>
      <c r="CQ767" s="71"/>
      <c r="CR767" s="71"/>
      <c r="CS767" s="71"/>
      <c r="CT767" s="71"/>
      <c r="CU767" s="71"/>
      <c r="CV767" s="71"/>
      <c r="CW767" s="71"/>
      <c r="CX767" s="71"/>
      <c r="CY767" s="71"/>
      <c r="CZ767" s="71"/>
      <c r="DA767" s="71"/>
      <c r="DB767" s="71"/>
      <c r="DC767" s="71"/>
      <c r="DD767" s="71"/>
      <c r="DE767" s="71"/>
      <c r="DF767" s="71"/>
      <c r="DG767" s="71"/>
      <c r="DH767" s="71"/>
      <c r="DI767" s="71"/>
      <c r="DJ767" s="71"/>
      <c r="DK767" s="71"/>
      <c r="DL767" s="71"/>
      <c r="DM767" s="71"/>
      <c r="DN767" s="71"/>
      <c r="DO767" s="71"/>
      <c r="DP767" s="71"/>
      <c r="DQ767" s="71"/>
      <c r="DR767" s="71"/>
      <c r="DS767" s="71"/>
      <c r="DT767" s="71"/>
      <c r="DU767" s="71"/>
      <c r="DV767" s="71"/>
      <c r="DW767" s="71"/>
      <c r="DX767" s="71"/>
      <c r="DY767" s="71"/>
      <c r="DZ767" s="71"/>
      <c r="EA767" s="71"/>
      <c r="EB767" s="71"/>
      <c r="EC767" s="71"/>
      <c r="ED767" s="71"/>
      <c r="EE767" s="71"/>
      <c r="EF767" s="71"/>
      <c r="EG767" s="71"/>
      <c r="EH767" s="71"/>
      <c r="EI767" s="71"/>
      <c r="EJ767" s="71"/>
      <c r="EK767" s="71"/>
      <c r="EL767" s="71"/>
      <c r="EM767" s="71"/>
      <c r="EN767" s="71"/>
    </row>
    <row r="768" spans="13:144" s="67" customFormat="1" ht="14.25" customHeight="1" x14ac:dyDescent="0.2">
      <c r="M768" s="66"/>
      <c r="N768" s="66"/>
      <c r="AD768" s="68"/>
      <c r="AE768" s="68"/>
      <c r="AF768" s="66"/>
      <c r="AG768" s="66"/>
      <c r="AO768" s="171"/>
      <c r="AP768" s="171"/>
      <c r="AQ768" s="171"/>
      <c r="AR768" s="69"/>
      <c r="AS768" s="70"/>
      <c r="AT768" s="70"/>
      <c r="AU768" s="70"/>
      <c r="AV768" s="70"/>
      <c r="AW768" s="70"/>
      <c r="AX768" s="70"/>
      <c r="AY768" s="70"/>
      <c r="AZ768" s="70"/>
      <c r="BA768" s="70"/>
      <c r="BG768" s="7"/>
      <c r="BH768" s="1"/>
      <c r="BI768" s="1"/>
      <c r="BJ768" s="7"/>
      <c r="BK768" s="7"/>
      <c r="CB768" s="66"/>
      <c r="CC768" s="71"/>
      <c r="CD768" s="71"/>
      <c r="CE768" s="71"/>
      <c r="CF768" s="71"/>
      <c r="CG768" s="71"/>
      <c r="CH768" s="71"/>
      <c r="CI768" s="71"/>
      <c r="CJ768" s="71"/>
      <c r="CK768" s="71"/>
      <c r="CL768" s="71"/>
      <c r="CM768" s="71"/>
      <c r="CN768" s="71"/>
      <c r="CO768" s="71"/>
      <c r="CP768" s="71"/>
      <c r="CQ768" s="71"/>
      <c r="CR768" s="71"/>
      <c r="CS768" s="71"/>
      <c r="CT768" s="71"/>
      <c r="CU768" s="71"/>
      <c r="CV768" s="71"/>
      <c r="CW768" s="71"/>
      <c r="CX768" s="71"/>
      <c r="CY768" s="71"/>
      <c r="CZ768" s="71"/>
      <c r="DA768" s="71"/>
      <c r="DB768" s="71"/>
      <c r="DC768" s="71"/>
      <c r="DD768" s="71"/>
      <c r="DE768" s="71"/>
      <c r="DF768" s="71"/>
      <c r="DG768" s="71"/>
      <c r="DH768" s="71"/>
      <c r="DI768" s="71"/>
      <c r="DJ768" s="71"/>
      <c r="DK768" s="71"/>
      <c r="DL768" s="71"/>
      <c r="DM768" s="71"/>
      <c r="DN768" s="71"/>
      <c r="DO768" s="71"/>
      <c r="DP768" s="71"/>
      <c r="DQ768" s="71"/>
      <c r="DR768" s="71"/>
      <c r="DS768" s="71"/>
      <c r="DT768" s="71"/>
      <c r="DU768" s="71"/>
      <c r="DV768" s="71"/>
      <c r="DW768" s="71"/>
      <c r="DX768" s="71"/>
      <c r="DY768" s="71"/>
      <c r="DZ768" s="71"/>
      <c r="EA768" s="71"/>
      <c r="EB768" s="71"/>
      <c r="EC768" s="71"/>
      <c r="ED768" s="71"/>
      <c r="EE768" s="71"/>
      <c r="EF768" s="71"/>
      <c r="EG768" s="71"/>
      <c r="EH768" s="71"/>
      <c r="EI768" s="71"/>
      <c r="EJ768" s="71"/>
      <c r="EK768" s="71"/>
      <c r="EL768" s="71"/>
      <c r="EM768" s="71"/>
      <c r="EN768" s="71"/>
    </row>
    <row r="769" spans="13:144" s="67" customFormat="1" ht="14.25" customHeight="1" x14ac:dyDescent="0.2">
      <c r="M769" s="66"/>
      <c r="N769" s="66"/>
      <c r="AD769" s="68"/>
      <c r="AE769" s="68"/>
      <c r="AF769" s="66"/>
      <c r="AG769" s="66"/>
      <c r="AO769" s="171"/>
      <c r="AP769" s="171"/>
      <c r="AQ769" s="171"/>
      <c r="AR769" s="69"/>
      <c r="AS769" s="70"/>
      <c r="AT769" s="70"/>
      <c r="AU769" s="70"/>
      <c r="AV769" s="70"/>
      <c r="AW769" s="70"/>
      <c r="AX769" s="70"/>
      <c r="AY769" s="70"/>
      <c r="AZ769" s="70"/>
      <c r="BA769" s="70"/>
      <c r="BG769" s="7"/>
      <c r="BH769" s="1"/>
      <c r="BI769" s="1"/>
      <c r="BJ769" s="7"/>
      <c r="BK769" s="7"/>
      <c r="CB769" s="66"/>
      <c r="CC769" s="71"/>
      <c r="CD769" s="71"/>
      <c r="CE769" s="71"/>
      <c r="CF769" s="71"/>
      <c r="CG769" s="71"/>
      <c r="CH769" s="71"/>
      <c r="CI769" s="71"/>
      <c r="CJ769" s="71"/>
      <c r="CK769" s="71"/>
      <c r="CL769" s="71"/>
      <c r="CM769" s="71"/>
      <c r="CN769" s="71"/>
      <c r="CO769" s="71"/>
      <c r="CP769" s="71"/>
      <c r="CQ769" s="71"/>
      <c r="CR769" s="71"/>
      <c r="CS769" s="71"/>
      <c r="CT769" s="71"/>
      <c r="CU769" s="71"/>
      <c r="CV769" s="71"/>
      <c r="CW769" s="71"/>
      <c r="CX769" s="71"/>
      <c r="CY769" s="71"/>
      <c r="CZ769" s="71"/>
      <c r="DA769" s="71"/>
      <c r="DB769" s="71"/>
      <c r="DC769" s="71"/>
      <c r="DD769" s="71"/>
      <c r="DE769" s="71"/>
      <c r="DF769" s="71"/>
      <c r="DG769" s="71"/>
      <c r="DH769" s="71"/>
      <c r="DI769" s="71"/>
      <c r="DJ769" s="71"/>
      <c r="DK769" s="71"/>
      <c r="DL769" s="71"/>
      <c r="DM769" s="71"/>
      <c r="DN769" s="71"/>
      <c r="DO769" s="71"/>
      <c r="DP769" s="71"/>
      <c r="DQ769" s="71"/>
      <c r="DR769" s="71"/>
      <c r="DS769" s="71"/>
      <c r="DT769" s="71"/>
      <c r="DU769" s="71"/>
      <c r="DV769" s="71"/>
      <c r="DW769" s="71"/>
      <c r="DX769" s="71"/>
      <c r="DY769" s="71"/>
      <c r="DZ769" s="71"/>
      <c r="EA769" s="71"/>
      <c r="EB769" s="71"/>
      <c r="EC769" s="71"/>
      <c r="ED769" s="71"/>
      <c r="EE769" s="71"/>
      <c r="EF769" s="71"/>
      <c r="EG769" s="71"/>
      <c r="EH769" s="71"/>
      <c r="EI769" s="71"/>
      <c r="EJ769" s="71"/>
      <c r="EK769" s="71"/>
      <c r="EL769" s="71"/>
      <c r="EM769" s="71"/>
      <c r="EN769" s="71"/>
    </row>
    <row r="770" spans="13:144" s="67" customFormat="1" ht="14.25" customHeight="1" x14ac:dyDescent="0.2">
      <c r="M770" s="66"/>
      <c r="N770" s="66"/>
      <c r="AD770" s="68"/>
      <c r="AE770" s="68"/>
      <c r="AF770" s="66"/>
      <c r="AG770" s="66"/>
      <c r="AO770" s="171"/>
      <c r="AP770" s="171"/>
      <c r="AQ770" s="171"/>
      <c r="AR770" s="69"/>
      <c r="AS770" s="70"/>
      <c r="AT770" s="70"/>
      <c r="AU770" s="70"/>
      <c r="AV770" s="70"/>
      <c r="AW770" s="70"/>
      <c r="AX770" s="70"/>
      <c r="AY770" s="70"/>
      <c r="AZ770" s="70"/>
      <c r="BA770" s="70"/>
      <c r="BG770" s="7"/>
      <c r="BH770" s="1"/>
      <c r="BI770" s="1"/>
      <c r="BJ770" s="7"/>
      <c r="BK770" s="7"/>
      <c r="CB770" s="66"/>
      <c r="CC770" s="71"/>
      <c r="CD770" s="71"/>
      <c r="CE770" s="71"/>
      <c r="CF770" s="71"/>
      <c r="CG770" s="71"/>
      <c r="CH770" s="71"/>
      <c r="CI770" s="71"/>
      <c r="CJ770" s="71"/>
      <c r="CK770" s="71"/>
      <c r="CL770" s="71"/>
      <c r="CM770" s="71"/>
      <c r="CN770" s="71"/>
      <c r="CO770" s="71"/>
      <c r="CP770" s="71"/>
      <c r="CQ770" s="71"/>
      <c r="CR770" s="71"/>
      <c r="CS770" s="71"/>
      <c r="CT770" s="71"/>
      <c r="CU770" s="71"/>
      <c r="CV770" s="71"/>
      <c r="CW770" s="71"/>
      <c r="CX770" s="71"/>
      <c r="CY770" s="71"/>
      <c r="CZ770" s="71"/>
      <c r="DA770" s="71"/>
      <c r="DB770" s="71"/>
      <c r="DC770" s="71"/>
      <c r="DD770" s="71"/>
      <c r="DE770" s="71"/>
      <c r="DF770" s="71"/>
      <c r="DG770" s="71"/>
      <c r="DH770" s="71"/>
      <c r="DI770" s="71"/>
      <c r="DJ770" s="71"/>
      <c r="DK770" s="71"/>
      <c r="DL770" s="71"/>
      <c r="DM770" s="71"/>
      <c r="DN770" s="71"/>
      <c r="DO770" s="71"/>
      <c r="DP770" s="71"/>
      <c r="DQ770" s="71"/>
      <c r="DR770" s="71"/>
      <c r="DS770" s="71"/>
      <c r="DT770" s="71"/>
      <c r="DU770" s="71"/>
      <c r="DV770" s="71"/>
      <c r="DW770" s="71"/>
      <c r="DX770" s="71"/>
      <c r="DY770" s="71"/>
      <c r="DZ770" s="71"/>
      <c r="EA770" s="71"/>
      <c r="EB770" s="71"/>
      <c r="EC770" s="71"/>
      <c r="ED770" s="71"/>
      <c r="EE770" s="71"/>
      <c r="EF770" s="71"/>
      <c r="EG770" s="71"/>
      <c r="EH770" s="71"/>
      <c r="EI770" s="71"/>
      <c r="EJ770" s="71"/>
      <c r="EK770" s="71"/>
      <c r="EL770" s="71"/>
      <c r="EM770" s="71"/>
      <c r="EN770" s="71"/>
    </row>
    <row r="771" spans="13:144" s="67" customFormat="1" ht="14.25" customHeight="1" x14ac:dyDescent="0.2">
      <c r="M771" s="66"/>
      <c r="N771" s="66"/>
      <c r="AD771" s="68"/>
      <c r="AE771" s="68"/>
      <c r="AF771" s="66"/>
      <c r="AG771" s="66"/>
      <c r="AO771" s="171"/>
      <c r="AP771" s="171"/>
      <c r="AQ771" s="171"/>
      <c r="AR771" s="69"/>
      <c r="AS771" s="70"/>
      <c r="AT771" s="70"/>
      <c r="AU771" s="70"/>
      <c r="AV771" s="70"/>
      <c r="AW771" s="70"/>
      <c r="AX771" s="70"/>
      <c r="AY771" s="70"/>
      <c r="AZ771" s="70"/>
      <c r="BA771" s="70"/>
      <c r="BG771" s="7"/>
      <c r="BH771" s="1"/>
      <c r="BI771" s="1"/>
      <c r="BJ771" s="7"/>
      <c r="BK771" s="7"/>
      <c r="CB771" s="66"/>
      <c r="CC771" s="71"/>
      <c r="CD771" s="71"/>
      <c r="CE771" s="71"/>
      <c r="CF771" s="71"/>
      <c r="CG771" s="71"/>
      <c r="CH771" s="71"/>
      <c r="CI771" s="71"/>
      <c r="CJ771" s="71"/>
      <c r="CK771" s="71"/>
      <c r="CL771" s="71"/>
      <c r="CM771" s="71"/>
      <c r="CN771" s="71"/>
      <c r="CO771" s="71"/>
      <c r="CP771" s="71"/>
      <c r="CQ771" s="71"/>
      <c r="CR771" s="71"/>
      <c r="CS771" s="71"/>
      <c r="CT771" s="71"/>
      <c r="CU771" s="71"/>
      <c r="CV771" s="71"/>
      <c r="CW771" s="71"/>
      <c r="CX771" s="71"/>
      <c r="CY771" s="71"/>
      <c r="CZ771" s="71"/>
      <c r="DA771" s="71"/>
      <c r="DB771" s="71"/>
      <c r="DC771" s="71"/>
      <c r="DD771" s="71"/>
      <c r="DE771" s="71"/>
      <c r="DF771" s="71"/>
      <c r="DG771" s="71"/>
      <c r="DH771" s="71"/>
      <c r="DI771" s="71"/>
      <c r="DJ771" s="71"/>
      <c r="DK771" s="71"/>
      <c r="DL771" s="71"/>
      <c r="DM771" s="71"/>
      <c r="DN771" s="71"/>
      <c r="DO771" s="71"/>
      <c r="DP771" s="71"/>
      <c r="DQ771" s="71"/>
      <c r="DR771" s="71"/>
      <c r="DS771" s="71"/>
      <c r="DT771" s="71"/>
      <c r="DU771" s="71"/>
      <c r="DV771" s="71"/>
      <c r="DW771" s="71"/>
      <c r="DX771" s="71"/>
      <c r="DY771" s="71"/>
      <c r="DZ771" s="71"/>
      <c r="EA771" s="71"/>
      <c r="EB771" s="71"/>
      <c r="EC771" s="71"/>
      <c r="ED771" s="71"/>
      <c r="EE771" s="71"/>
      <c r="EF771" s="71"/>
      <c r="EG771" s="71"/>
      <c r="EH771" s="71"/>
      <c r="EI771" s="71"/>
      <c r="EJ771" s="71"/>
      <c r="EK771" s="71"/>
      <c r="EL771" s="71"/>
      <c r="EM771" s="71"/>
      <c r="EN771" s="71"/>
    </row>
    <row r="772" spans="13:144" s="67" customFormat="1" ht="14.25" customHeight="1" x14ac:dyDescent="0.2">
      <c r="M772" s="66"/>
      <c r="N772" s="66"/>
      <c r="AD772" s="68"/>
      <c r="AE772" s="68"/>
      <c r="AF772" s="66"/>
      <c r="AG772" s="66"/>
      <c r="AO772" s="171"/>
      <c r="AP772" s="171"/>
      <c r="AQ772" s="171"/>
      <c r="AR772" s="69"/>
      <c r="AS772" s="70"/>
      <c r="AT772" s="70"/>
      <c r="AU772" s="70"/>
      <c r="AV772" s="70"/>
      <c r="AW772" s="70"/>
      <c r="AX772" s="70"/>
      <c r="AY772" s="70"/>
      <c r="AZ772" s="70"/>
      <c r="BA772" s="70"/>
      <c r="BG772" s="7"/>
      <c r="BH772" s="1"/>
      <c r="BI772" s="1"/>
      <c r="BJ772" s="7"/>
      <c r="BK772" s="7"/>
      <c r="CB772" s="66"/>
      <c r="CC772" s="71"/>
      <c r="CD772" s="71"/>
      <c r="CE772" s="71"/>
      <c r="CF772" s="71"/>
      <c r="CG772" s="71"/>
      <c r="CH772" s="71"/>
      <c r="CI772" s="71"/>
      <c r="CJ772" s="71"/>
      <c r="CK772" s="71"/>
      <c r="CL772" s="71"/>
      <c r="CM772" s="71"/>
      <c r="CN772" s="71"/>
      <c r="CO772" s="71"/>
      <c r="CP772" s="71"/>
      <c r="CQ772" s="71"/>
      <c r="CR772" s="71"/>
      <c r="CS772" s="71"/>
      <c r="CT772" s="71"/>
      <c r="CU772" s="71"/>
      <c r="CV772" s="71"/>
      <c r="CW772" s="71"/>
      <c r="CX772" s="71"/>
      <c r="CY772" s="71"/>
      <c r="CZ772" s="71"/>
      <c r="DA772" s="71"/>
      <c r="DB772" s="71"/>
      <c r="DC772" s="71"/>
      <c r="DD772" s="71"/>
      <c r="DE772" s="71"/>
      <c r="DF772" s="71"/>
      <c r="DG772" s="71"/>
      <c r="DH772" s="71"/>
      <c r="DI772" s="71"/>
      <c r="DJ772" s="71"/>
      <c r="DK772" s="71"/>
      <c r="DL772" s="71"/>
      <c r="DM772" s="71"/>
      <c r="DN772" s="71"/>
      <c r="DO772" s="71"/>
      <c r="DP772" s="71"/>
      <c r="DQ772" s="71"/>
      <c r="DR772" s="71"/>
      <c r="DS772" s="71"/>
      <c r="DT772" s="71"/>
      <c r="DU772" s="71"/>
      <c r="DV772" s="71"/>
      <c r="DW772" s="71"/>
      <c r="DX772" s="71"/>
      <c r="DY772" s="71"/>
      <c r="DZ772" s="71"/>
      <c r="EA772" s="71"/>
      <c r="EB772" s="71"/>
      <c r="EC772" s="71"/>
      <c r="ED772" s="71"/>
      <c r="EE772" s="71"/>
      <c r="EF772" s="71"/>
      <c r="EG772" s="71"/>
      <c r="EH772" s="71"/>
      <c r="EI772" s="71"/>
      <c r="EJ772" s="71"/>
      <c r="EK772" s="71"/>
      <c r="EL772" s="71"/>
      <c r="EM772" s="71"/>
      <c r="EN772" s="71"/>
    </row>
    <row r="773" spans="13:144" s="67" customFormat="1" ht="12.75" x14ac:dyDescent="0.2">
      <c r="M773" s="66"/>
      <c r="N773" s="66"/>
      <c r="AD773" s="68"/>
      <c r="AE773" s="68"/>
      <c r="AF773" s="66"/>
      <c r="AG773" s="66"/>
      <c r="AO773" s="171"/>
      <c r="AP773" s="171"/>
      <c r="AQ773" s="171"/>
      <c r="AR773" s="69"/>
      <c r="AS773" s="70"/>
      <c r="AT773" s="70"/>
      <c r="AU773" s="70"/>
      <c r="AV773" s="70"/>
      <c r="AW773" s="70"/>
      <c r="AX773" s="70"/>
      <c r="AY773" s="70"/>
      <c r="AZ773" s="70"/>
      <c r="BA773" s="70"/>
      <c r="BG773" s="7"/>
      <c r="BH773" s="1"/>
      <c r="BI773" s="1"/>
      <c r="BJ773" s="7"/>
      <c r="BK773" s="7"/>
      <c r="CB773" s="66"/>
      <c r="CC773" s="71"/>
      <c r="CD773" s="71"/>
      <c r="CE773" s="71"/>
      <c r="CF773" s="71"/>
      <c r="CG773" s="71"/>
      <c r="CH773" s="71"/>
      <c r="CI773" s="71"/>
      <c r="CJ773" s="71"/>
      <c r="CK773" s="71"/>
      <c r="CL773" s="71"/>
      <c r="CM773" s="71"/>
      <c r="CN773" s="71"/>
      <c r="CO773" s="71"/>
      <c r="CP773" s="71"/>
      <c r="CQ773" s="71"/>
      <c r="CR773" s="71"/>
      <c r="CS773" s="71"/>
      <c r="CT773" s="71"/>
      <c r="CU773" s="71"/>
      <c r="CV773" s="71"/>
      <c r="CW773" s="71"/>
      <c r="CX773" s="71"/>
      <c r="CY773" s="71"/>
      <c r="CZ773" s="71"/>
      <c r="DA773" s="71"/>
      <c r="DB773" s="71"/>
      <c r="DC773" s="71"/>
      <c r="DD773" s="71"/>
      <c r="DE773" s="71"/>
      <c r="DF773" s="71"/>
      <c r="DG773" s="71"/>
      <c r="DH773" s="71"/>
      <c r="DI773" s="71"/>
      <c r="DJ773" s="71"/>
      <c r="DK773" s="71"/>
      <c r="DL773" s="71"/>
      <c r="DM773" s="71"/>
      <c r="DN773" s="71"/>
      <c r="DO773" s="71"/>
      <c r="DP773" s="71"/>
      <c r="DQ773" s="71"/>
      <c r="DR773" s="71"/>
      <c r="DS773" s="71"/>
      <c r="DT773" s="71"/>
      <c r="DU773" s="71"/>
      <c r="DV773" s="71"/>
      <c r="DW773" s="71"/>
      <c r="DX773" s="71"/>
      <c r="DY773" s="71"/>
      <c r="DZ773" s="71"/>
      <c r="EA773" s="71"/>
      <c r="EB773" s="71"/>
      <c r="EC773" s="71"/>
      <c r="ED773" s="71"/>
      <c r="EE773" s="71"/>
      <c r="EF773" s="71"/>
      <c r="EG773" s="71"/>
      <c r="EH773" s="71"/>
      <c r="EI773" s="71"/>
      <c r="EJ773" s="71"/>
      <c r="EK773" s="71"/>
      <c r="EL773" s="71"/>
      <c r="EM773" s="71"/>
      <c r="EN773" s="71"/>
    </row>
    <row r="774" spans="13:144" s="67" customFormat="1" ht="12.75" x14ac:dyDescent="0.2">
      <c r="M774" s="66"/>
      <c r="N774" s="66"/>
      <c r="AD774" s="68"/>
      <c r="AE774" s="68"/>
      <c r="AF774" s="66"/>
      <c r="AG774" s="66"/>
      <c r="AO774" s="171"/>
      <c r="AP774" s="171"/>
      <c r="AQ774" s="171"/>
      <c r="AR774" s="69"/>
      <c r="AS774" s="70"/>
      <c r="AT774" s="70"/>
      <c r="AU774" s="70"/>
      <c r="AV774" s="70"/>
      <c r="AW774" s="70"/>
      <c r="AX774" s="70"/>
      <c r="AY774" s="70"/>
      <c r="AZ774" s="70"/>
      <c r="BA774" s="70"/>
      <c r="BG774" s="7"/>
      <c r="BH774" s="1"/>
      <c r="BI774" s="1"/>
      <c r="BJ774" s="7"/>
      <c r="BK774" s="7"/>
      <c r="CB774" s="66"/>
      <c r="CC774" s="71"/>
      <c r="CD774" s="71"/>
      <c r="CE774" s="71"/>
      <c r="CF774" s="71"/>
      <c r="CG774" s="71"/>
      <c r="CH774" s="71"/>
      <c r="CI774" s="71"/>
      <c r="CJ774" s="71"/>
      <c r="CK774" s="71"/>
      <c r="CL774" s="71"/>
      <c r="CM774" s="71"/>
      <c r="CN774" s="71"/>
      <c r="CO774" s="71"/>
      <c r="CP774" s="71"/>
      <c r="CQ774" s="71"/>
      <c r="CR774" s="71"/>
      <c r="CS774" s="71"/>
      <c r="CT774" s="71"/>
      <c r="CU774" s="71"/>
      <c r="CV774" s="71"/>
      <c r="CW774" s="71"/>
      <c r="CX774" s="71"/>
      <c r="CY774" s="71"/>
      <c r="CZ774" s="71"/>
      <c r="DA774" s="71"/>
      <c r="DB774" s="71"/>
      <c r="DC774" s="71"/>
      <c r="DD774" s="71"/>
      <c r="DE774" s="71"/>
      <c r="DF774" s="71"/>
      <c r="DG774" s="71"/>
      <c r="DH774" s="71"/>
      <c r="DI774" s="71"/>
      <c r="DJ774" s="71"/>
      <c r="DK774" s="71"/>
      <c r="DL774" s="71"/>
      <c r="DM774" s="71"/>
      <c r="DN774" s="71"/>
      <c r="DO774" s="71"/>
      <c r="DP774" s="71"/>
      <c r="DQ774" s="71"/>
      <c r="DR774" s="71"/>
      <c r="DS774" s="71"/>
      <c r="DT774" s="71"/>
      <c r="DU774" s="71"/>
      <c r="DV774" s="71"/>
      <c r="DW774" s="71"/>
      <c r="DX774" s="71"/>
      <c r="DY774" s="71"/>
      <c r="DZ774" s="71"/>
      <c r="EA774" s="71"/>
      <c r="EB774" s="71"/>
      <c r="EC774" s="71"/>
      <c r="ED774" s="71"/>
      <c r="EE774" s="71"/>
      <c r="EF774" s="71"/>
      <c r="EG774" s="71"/>
      <c r="EH774" s="71"/>
      <c r="EI774" s="71"/>
      <c r="EJ774" s="71"/>
      <c r="EK774" s="71"/>
      <c r="EL774" s="71"/>
      <c r="EM774" s="71"/>
      <c r="EN774" s="71"/>
    </row>
    <row r="775" spans="13:144" s="67" customFormat="1" ht="12.75" x14ac:dyDescent="0.2">
      <c r="M775" s="66"/>
      <c r="N775" s="66"/>
      <c r="AD775" s="68"/>
      <c r="AE775" s="68"/>
      <c r="AF775" s="66"/>
      <c r="AG775" s="66"/>
      <c r="AO775" s="171"/>
      <c r="AP775" s="171"/>
      <c r="AQ775" s="171"/>
      <c r="AR775" s="69"/>
      <c r="AS775" s="70"/>
      <c r="AT775" s="70"/>
      <c r="AU775" s="70"/>
      <c r="AV775" s="70"/>
      <c r="AW775" s="70"/>
      <c r="AX775" s="70"/>
      <c r="AY775" s="70"/>
      <c r="AZ775" s="70"/>
      <c r="BA775" s="70"/>
      <c r="BG775" s="7"/>
      <c r="BH775" s="1"/>
      <c r="BI775" s="1"/>
      <c r="BJ775" s="7"/>
      <c r="BK775" s="7"/>
      <c r="CB775" s="66"/>
      <c r="CC775" s="71"/>
      <c r="CD775" s="71"/>
      <c r="CE775" s="71"/>
      <c r="CF775" s="71"/>
      <c r="CG775" s="71"/>
      <c r="CH775" s="71"/>
      <c r="CI775" s="71"/>
      <c r="CJ775" s="71"/>
      <c r="CK775" s="71"/>
      <c r="CL775" s="71"/>
      <c r="CM775" s="71"/>
      <c r="CN775" s="71"/>
      <c r="CO775" s="71"/>
      <c r="CP775" s="71"/>
      <c r="CQ775" s="71"/>
      <c r="CR775" s="71"/>
      <c r="CS775" s="71"/>
      <c r="CT775" s="71"/>
      <c r="CU775" s="71"/>
      <c r="CV775" s="71"/>
      <c r="CW775" s="71"/>
      <c r="CX775" s="71"/>
      <c r="CY775" s="71"/>
      <c r="CZ775" s="71"/>
      <c r="DA775" s="71"/>
      <c r="DB775" s="71"/>
      <c r="DC775" s="71"/>
      <c r="DD775" s="71"/>
      <c r="DE775" s="71"/>
      <c r="DF775" s="71"/>
      <c r="DG775" s="71"/>
      <c r="DH775" s="71"/>
      <c r="DI775" s="71"/>
      <c r="DJ775" s="71"/>
      <c r="DK775" s="71"/>
      <c r="DL775" s="71"/>
      <c r="DM775" s="71"/>
      <c r="DN775" s="71"/>
      <c r="DO775" s="71"/>
      <c r="DP775" s="71"/>
      <c r="DQ775" s="71"/>
      <c r="DR775" s="71"/>
      <c r="DS775" s="71"/>
      <c r="DT775" s="71"/>
      <c r="DU775" s="71"/>
      <c r="DV775" s="71"/>
      <c r="DW775" s="71"/>
      <c r="DX775" s="71"/>
      <c r="DY775" s="71"/>
      <c r="DZ775" s="71"/>
      <c r="EA775" s="71"/>
      <c r="EB775" s="71"/>
      <c r="EC775" s="71"/>
      <c r="ED775" s="71"/>
      <c r="EE775" s="71"/>
      <c r="EF775" s="71"/>
      <c r="EG775" s="71"/>
      <c r="EH775" s="71"/>
      <c r="EI775" s="71"/>
      <c r="EJ775" s="71"/>
      <c r="EK775" s="71"/>
      <c r="EL775" s="71"/>
      <c r="EM775" s="71"/>
      <c r="EN775" s="71"/>
    </row>
    <row r="776" spans="13:144" s="67" customFormat="1" ht="12.75" x14ac:dyDescent="0.2">
      <c r="M776" s="66"/>
      <c r="N776" s="66"/>
      <c r="AD776" s="68"/>
      <c r="AE776" s="68"/>
      <c r="AF776" s="66"/>
      <c r="AG776" s="66"/>
      <c r="AO776" s="171"/>
      <c r="AP776" s="171"/>
      <c r="AQ776" s="171"/>
      <c r="AR776" s="69"/>
      <c r="AS776" s="70"/>
      <c r="AT776" s="70"/>
      <c r="AU776" s="70"/>
      <c r="AV776" s="70"/>
      <c r="AW776" s="70"/>
      <c r="AX776" s="70"/>
      <c r="AY776" s="70"/>
      <c r="AZ776" s="70"/>
      <c r="BA776" s="70"/>
      <c r="BG776" s="7"/>
      <c r="BH776" s="1"/>
      <c r="BI776" s="1"/>
      <c r="BJ776" s="7"/>
      <c r="BK776" s="7"/>
      <c r="CB776" s="66"/>
      <c r="CC776" s="71"/>
      <c r="CD776" s="71"/>
      <c r="CE776" s="71"/>
      <c r="CF776" s="71"/>
      <c r="CG776" s="71"/>
      <c r="CH776" s="71"/>
      <c r="CI776" s="71"/>
      <c r="CJ776" s="71"/>
      <c r="CK776" s="71"/>
      <c r="CL776" s="71"/>
      <c r="CM776" s="71"/>
      <c r="CN776" s="71"/>
      <c r="CO776" s="71"/>
      <c r="CP776" s="71"/>
      <c r="CQ776" s="71"/>
      <c r="CR776" s="71"/>
      <c r="CS776" s="71"/>
      <c r="CT776" s="71"/>
      <c r="CU776" s="71"/>
      <c r="CV776" s="71"/>
      <c r="CW776" s="71"/>
      <c r="CX776" s="71"/>
      <c r="CY776" s="71"/>
      <c r="CZ776" s="71"/>
      <c r="DA776" s="71"/>
      <c r="DB776" s="71"/>
      <c r="DC776" s="71"/>
      <c r="DD776" s="71"/>
      <c r="DE776" s="71"/>
      <c r="DF776" s="71"/>
      <c r="DG776" s="71"/>
      <c r="DH776" s="71"/>
      <c r="DI776" s="71"/>
      <c r="DJ776" s="71"/>
      <c r="DK776" s="71"/>
      <c r="DL776" s="71"/>
      <c r="DM776" s="71"/>
      <c r="DN776" s="71"/>
      <c r="DO776" s="71"/>
      <c r="DP776" s="71"/>
      <c r="DQ776" s="71"/>
      <c r="DR776" s="71"/>
      <c r="DS776" s="71"/>
      <c r="DT776" s="71"/>
      <c r="DU776" s="71"/>
      <c r="DV776" s="71"/>
      <c r="DW776" s="71"/>
      <c r="DX776" s="71"/>
      <c r="DY776" s="71"/>
      <c r="DZ776" s="71"/>
      <c r="EA776" s="71"/>
      <c r="EB776" s="71"/>
      <c r="EC776" s="71"/>
      <c r="ED776" s="71"/>
      <c r="EE776" s="71"/>
      <c r="EF776" s="71"/>
      <c r="EG776" s="71"/>
      <c r="EH776" s="71"/>
      <c r="EI776" s="71"/>
      <c r="EJ776" s="71"/>
      <c r="EK776" s="71"/>
      <c r="EL776" s="71"/>
      <c r="EM776" s="71"/>
      <c r="EN776" s="71"/>
    </row>
    <row r="777" spans="13:144" s="67" customFormat="1" ht="12.75" x14ac:dyDescent="0.2">
      <c r="M777" s="66"/>
      <c r="N777" s="66"/>
      <c r="AD777" s="68"/>
      <c r="AE777" s="68"/>
      <c r="AF777" s="66"/>
      <c r="AG777" s="66"/>
      <c r="AO777" s="171"/>
      <c r="AP777" s="171"/>
      <c r="AQ777" s="171"/>
      <c r="AR777" s="69"/>
      <c r="AS777" s="70"/>
      <c r="AT777" s="70"/>
      <c r="AU777" s="70"/>
      <c r="AV777" s="70"/>
      <c r="AW777" s="70"/>
      <c r="AX777" s="70"/>
      <c r="AY777" s="70"/>
      <c r="AZ777" s="70"/>
      <c r="BA777" s="70"/>
      <c r="BG777" s="7"/>
      <c r="BH777" s="1"/>
      <c r="BI777" s="1"/>
      <c r="BJ777" s="7"/>
      <c r="BK777" s="7"/>
      <c r="CB777" s="66"/>
      <c r="CC777" s="71"/>
      <c r="CD777" s="71"/>
      <c r="CE777" s="71"/>
      <c r="CF777" s="71"/>
      <c r="CG777" s="71"/>
      <c r="CH777" s="71"/>
      <c r="CI777" s="71"/>
      <c r="CJ777" s="71"/>
      <c r="CK777" s="71"/>
      <c r="CL777" s="71"/>
      <c r="CM777" s="71"/>
      <c r="CN777" s="71"/>
      <c r="CO777" s="71"/>
      <c r="CP777" s="71"/>
      <c r="CQ777" s="71"/>
      <c r="CR777" s="71"/>
      <c r="CS777" s="71"/>
      <c r="CT777" s="71"/>
      <c r="CU777" s="71"/>
      <c r="CV777" s="71"/>
      <c r="CW777" s="71"/>
      <c r="CX777" s="71"/>
      <c r="CY777" s="71"/>
      <c r="CZ777" s="71"/>
      <c r="DA777" s="71"/>
      <c r="DB777" s="71"/>
      <c r="DC777" s="71"/>
      <c r="DD777" s="71"/>
      <c r="DE777" s="71"/>
      <c r="DF777" s="71"/>
      <c r="DG777" s="71"/>
      <c r="DH777" s="71"/>
      <c r="DI777" s="71"/>
      <c r="DJ777" s="71"/>
      <c r="DK777" s="71"/>
      <c r="DL777" s="71"/>
      <c r="DM777" s="71"/>
      <c r="DN777" s="71"/>
      <c r="DO777" s="71"/>
      <c r="DP777" s="71"/>
      <c r="DQ777" s="71"/>
      <c r="DR777" s="71"/>
      <c r="DS777" s="71"/>
      <c r="DT777" s="71"/>
      <c r="DU777" s="71"/>
      <c r="DV777" s="71"/>
      <c r="DW777" s="71"/>
      <c r="DX777" s="71"/>
      <c r="DY777" s="71"/>
      <c r="DZ777" s="71"/>
      <c r="EA777" s="71"/>
      <c r="EB777" s="71"/>
      <c r="EC777" s="71"/>
      <c r="ED777" s="71"/>
      <c r="EE777" s="71"/>
      <c r="EF777" s="71"/>
      <c r="EG777" s="71"/>
      <c r="EH777" s="71"/>
      <c r="EI777" s="71"/>
      <c r="EJ777" s="71"/>
      <c r="EK777" s="71"/>
      <c r="EL777" s="71"/>
      <c r="EM777" s="71"/>
      <c r="EN777" s="71"/>
    </row>
    <row r="778" spans="13:144" s="67" customFormat="1" ht="12.75" x14ac:dyDescent="0.2">
      <c r="M778" s="66"/>
      <c r="N778" s="66"/>
      <c r="AD778" s="68"/>
      <c r="AE778" s="68"/>
      <c r="AF778" s="66"/>
      <c r="AG778" s="66"/>
      <c r="AO778" s="171"/>
      <c r="AP778" s="171"/>
      <c r="AQ778" s="171"/>
      <c r="AR778" s="69"/>
      <c r="AS778" s="70"/>
      <c r="AT778" s="70"/>
      <c r="AU778" s="70"/>
      <c r="AV778" s="70"/>
      <c r="AW778" s="70"/>
      <c r="AX778" s="70"/>
      <c r="AY778" s="70"/>
      <c r="AZ778" s="70"/>
      <c r="BA778" s="70"/>
      <c r="BG778" s="7"/>
      <c r="BH778" s="1"/>
      <c r="BI778" s="1"/>
      <c r="BJ778" s="7"/>
      <c r="BK778" s="7"/>
      <c r="CB778" s="66"/>
      <c r="CC778" s="71"/>
      <c r="CD778" s="71"/>
      <c r="CE778" s="71"/>
      <c r="CF778" s="71"/>
      <c r="CG778" s="71"/>
      <c r="CH778" s="71"/>
      <c r="CI778" s="71"/>
      <c r="CJ778" s="71"/>
      <c r="CK778" s="71"/>
      <c r="CL778" s="71"/>
      <c r="CM778" s="71"/>
      <c r="CN778" s="71"/>
      <c r="CO778" s="71"/>
      <c r="CP778" s="71"/>
      <c r="CQ778" s="71"/>
      <c r="CR778" s="71"/>
      <c r="CS778" s="71"/>
      <c r="CT778" s="71"/>
      <c r="CU778" s="71"/>
      <c r="CV778" s="71"/>
      <c r="CW778" s="71"/>
      <c r="CX778" s="71"/>
      <c r="CY778" s="71"/>
      <c r="CZ778" s="71"/>
      <c r="DA778" s="71"/>
      <c r="DB778" s="71"/>
      <c r="DC778" s="71"/>
      <c r="DD778" s="71"/>
      <c r="DE778" s="71"/>
      <c r="DF778" s="71"/>
      <c r="DG778" s="71"/>
      <c r="DH778" s="71"/>
      <c r="DI778" s="71"/>
      <c r="DJ778" s="71"/>
      <c r="DK778" s="71"/>
      <c r="DL778" s="71"/>
      <c r="DM778" s="71"/>
      <c r="DN778" s="71"/>
      <c r="DO778" s="71"/>
      <c r="DP778" s="71"/>
      <c r="DQ778" s="71"/>
      <c r="DR778" s="71"/>
      <c r="DS778" s="71"/>
      <c r="DT778" s="71"/>
      <c r="DU778" s="71"/>
      <c r="DV778" s="71"/>
      <c r="DW778" s="71"/>
      <c r="DX778" s="71"/>
      <c r="DY778" s="71"/>
      <c r="DZ778" s="71"/>
      <c r="EA778" s="71"/>
      <c r="EB778" s="71"/>
      <c r="EC778" s="71"/>
      <c r="ED778" s="71"/>
      <c r="EE778" s="71"/>
      <c r="EF778" s="71"/>
      <c r="EG778" s="71"/>
      <c r="EH778" s="71"/>
      <c r="EI778" s="71"/>
      <c r="EJ778" s="71"/>
      <c r="EK778" s="71"/>
      <c r="EL778" s="71"/>
      <c r="EM778" s="71"/>
      <c r="EN778" s="71"/>
    </row>
    <row r="779" spans="13:144" s="67" customFormat="1" ht="12.75" x14ac:dyDescent="0.2">
      <c r="M779" s="66"/>
      <c r="N779" s="66"/>
      <c r="AD779" s="68"/>
      <c r="AE779" s="68"/>
      <c r="AF779" s="66"/>
      <c r="AG779" s="66"/>
      <c r="AO779" s="171"/>
      <c r="AP779" s="171"/>
      <c r="AQ779" s="171"/>
      <c r="AR779" s="69"/>
      <c r="AS779" s="70"/>
      <c r="AT779" s="70"/>
      <c r="AU779" s="70"/>
      <c r="AV779" s="70"/>
      <c r="AW779" s="70"/>
      <c r="AX779" s="70"/>
      <c r="AY779" s="70"/>
      <c r="AZ779" s="70"/>
      <c r="BA779" s="70"/>
      <c r="BG779" s="7"/>
      <c r="BH779" s="1"/>
      <c r="BI779" s="1"/>
      <c r="BJ779" s="7"/>
      <c r="BK779" s="7"/>
      <c r="CB779" s="66"/>
      <c r="CC779" s="71"/>
      <c r="CD779" s="71"/>
      <c r="CE779" s="71"/>
      <c r="CF779" s="71"/>
      <c r="CG779" s="71"/>
      <c r="CH779" s="71"/>
      <c r="CI779" s="71"/>
      <c r="CJ779" s="71"/>
      <c r="CK779" s="71"/>
      <c r="CL779" s="71"/>
      <c r="CM779" s="71"/>
      <c r="CN779" s="71"/>
      <c r="CO779" s="71"/>
      <c r="CP779" s="71"/>
      <c r="CQ779" s="71"/>
      <c r="CR779" s="71"/>
      <c r="CS779" s="71"/>
      <c r="CT779" s="71"/>
      <c r="CU779" s="71"/>
      <c r="CV779" s="71"/>
      <c r="CW779" s="71"/>
      <c r="CX779" s="71"/>
      <c r="CY779" s="71"/>
      <c r="CZ779" s="71"/>
      <c r="DA779" s="71"/>
      <c r="DB779" s="71"/>
      <c r="DC779" s="71"/>
      <c r="DD779" s="71"/>
      <c r="DE779" s="71"/>
      <c r="DF779" s="71"/>
      <c r="DG779" s="71"/>
      <c r="DH779" s="71"/>
      <c r="DI779" s="71"/>
      <c r="DJ779" s="71"/>
      <c r="DK779" s="71"/>
      <c r="DL779" s="71"/>
      <c r="DM779" s="71"/>
      <c r="DN779" s="71"/>
      <c r="DO779" s="71"/>
      <c r="DP779" s="71"/>
      <c r="DQ779" s="71"/>
      <c r="DR779" s="71"/>
      <c r="DS779" s="71"/>
      <c r="DT779" s="71"/>
      <c r="DU779" s="71"/>
      <c r="DV779" s="71"/>
      <c r="DW779" s="71"/>
      <c r="DX779" s="71"/>
      <c r="DY779" s="71"/>
      <c r="DZ779" s="71"/>
      <c r="EA779" s="71"/>
      <c r="EB779" s="71"/>
      <c r="EC779" s="71"/>
      <c r="ED779" s="71"/>
      <c r="EE779" s="71"/>
      <c r="EF779" s="71"/>
      <c r="EG779" s="71"/>
      <c r="EH779" s="71"/>
      <c r="EI779" s="71"/>
      <c r="EJ779" s="71"/>
      <c r="EK779" s="71"/>
      <c r="EL779" s="71"/>
      <c r="EM779" s="71"/>
      <c r="EN779" s="71"/>
    </row>
    <row r="780" spans="13:144" s="67" customFormat="1" ht="12.75" x14ac:dyDescent="0.2">
      <c r="M780" s="66"/>
      <c r="N780" s="66"/>
      <c r="AD780" s="68"/>
      <c r="AE780" s="68"/>
      <c r="AF780" s="66"/>
      <c r="AG780" s="66"/>
      <c r="AO780" s="171"/>
      <c r="AP780" s="171"/>
      <c r="AQ780" s="171"/>
      <c r="AR780" s="69"/>
      <c r="AS780" s="70"/>
      <c r="AT780" s="70"/>
      <c r="AU780" s="70"/>
      <c r="AV780" s="70"/>
      <c r="AW780" s="70"/>
      <c r="AX780" s="70"/>
      <c r="AY780" s="70"/>
      <c r="AZ780" s="70"/>
      <c r="BA780" s="70"/>
      <c r="BG780" s="7"/>
      <c r="BH780" s="1"/>
      <c r="BI780" s="1"/>
      <c r="BJ780" s="7"/>
      <c r="BK780" s="7"/>
      <c r="CB780" s="66"/>
      <c r="CC780" s="71"/>
      <c r="CD780" s="71"/>
      <c r="CE780" s="71"/>
      <c r="CF780" s="71"/>
      <c r="CG780" s="71"/>
      <c r="CH780" s="71"/>
      <c r="CI780" s="71"/>
      <c r="CJ780" s="71"/>
      <c r="CK780" s="71"/>
      <c r="CL780" s="71"/>
      <c r="CM780" s="71"/>
      <c r="CN780" s="71"/>
      <c r="CO780" s="71"/>
      <c r="CP780" s="71"/>
      <c r="CQ780" s="71"/>
      <c r="CR780" s="71"/>
      <c r="CS780" s="71"/>
      <c r="CT780" s="71"/>
      <c r="CU780" s="71"/>
      <c r="CV780" s="71"/>
      <c r="CW780" s="71"/>
      <c r="CX780" s="71"/>
      <c r="CY780" s="71"/>
      <c r="CZ780" s="71"/>
      <c r="DA780" s="71"/>
      <c r="DB780" s="71"/>
      <c r="DC780" s="71"/>
      <c r="DD780" s="71"/>
      <c r="DE780" s="71"/>
      <c r="DF780" s="71"/>
      <c r="DG780" s="71"/>
      <c r="DH780" s="71"/>
      <c r="DI780" s="71"/>
      <c r="DJ780" s="71"/>
      <c r="DK780" s="71"/>
      <c r="DL780" s="71"/>
      <c r="DM780" s="71"/>
      <c r="DN780" s="71"/>
      <c r="DO780" s="71"/>
      <c r="DP780" s="71"/>
      <c r="DQ780" s="71"/>
      <c r="DR780" s="71"/>
      <c r="DS780" s="71"/>
      <c r="DT780" s="71"/>
      <c r="DU780" s="71"/>
      <c r="DV780" s="71"/>
      <c r="DW780" s="71"/>
      <c r="DX780" s="71"/>
      <c r="DY780" s="71"/>
      <c r="DZ780" s="71"/>
      <c r="EA780" s="71"/>
      <c r="EB780" s="71"/>
      <c r="EC780" s="71"/>
      <c r="ED780" s="71"/>
      <c r="EE780" s="71"/>
      <c r="EF780" s="71"/>
      <c r="EG780" s="71"/>
      <c r="EH780" s="71"/>
      <c r="EI780" s="71"/>
      <c r="EJ780" s="71"/>
      <c r="EK780" s="71"/>
      <c r="EL780" s="71"/>
      <c r="EM780" s="71"/>
      <c r="EN780" s="71"/>
    </row>
    <row r="781" spans="13:144" s="67" customFormat="1" ht="12.75" x14ac:dyDescent="0.2">
      <c r="M781" s="66"/>
      <c r="N781" s="66"/>
      <c r="AD781" s="68"/>
      <c r="AE781" s="68"/>
      <c r="AF781" s="66"/>
      <c r="AG781" s="66"/>
      <c r="AO781" s="171"/>
      <c r="AP781" s="171"/>
      <c r="AQ781" s="171"/>
      <c r="AR781" s="69"/>
      <c r="AS781" s="70"/>
      <c r="AT781" s="70"/>
      <c r="AU781" s="70"/>
      <c r="AV781" s="70"/>
      <c r="AW781" s="70"/>
      <c r="AX781" s="70"/>
      <c r="AY781" s="70"/>
      <c r="AZ781" s="70"/>
      <c r="BA781" s="70"/>
      <c r="BG781" s="7"/>
      <c r="BH781" s="1"/>
      <c r="BI781" s="1"/>
      <c r="BJ781" s="7"/>
      <c r="BK781" s="7"/>
      <c r="CB781" s="66"/>
      <c r="CC781" s="71"/>
      <c r="CD781" s="71"/>
      <c r="CE781" s="71"/>
      <c r="CF781" s="71"/>
      <c r="CG781" s="71"/>
      <c r="CH781" s="71"/>
      <c r="CI781" s="71"/>
      <c r="CJ781" s="71"/>
      <c r="CK781" s="71"/>
      <c r="CL781" s="71"/>
      <c r="CM781" s="71"/>
      <c r="CN781" s="71"/>
      <c r="CO781" s="71"/>
      <c r="CP781" s="71"/>
      <c r="CQ781" s="71"/>
      <c r="CR781" s="71"/>
      <c r="CS781" s="71"/>
      <c r="CT781" s="71"/>
      <c r="CU781" s="71"/>
      <c r="CV781" s="71"/>
      <c r="CW781" s="71"/>
      <c r="CX781" s="71"/>
      <c r="CY781" s="71"/>
      <c r="CZ781" s="71"/>
      <c r="DA781" s="71"/>
      <c r="DB781" s="71"/>
      <c r="DC781" s="71"/>
      <c r="DD781" s="71"/>
      <c r="DE781" s="71"/>
      <c r="DF781" s="71"/>
      <c r="DG781" s="71"/>
      <c r="DH781" s="71"/>
      <c r="DI781" s="71"/>
      <c r="DJ781" s="71"/>
      <c r="DK781" s="71"/>
      <c r="DL781" s="71"/>
      <c r="DM781" s="71"/>
      <c r="DN781" s="71"/>
      <c r="DO781" s="71"/>
      <c r="DP781" s="71"/>
      <c r="DQ781" s="71"/>
      <c r="DR781" s="71"/>
      <c r="DS781" s="71"/>
      <c r="DT781" s="71"/>
      <c r="DU781" s="71"/>
      <c r="DV781" s="71"/>
      <c r="DW781" s="71"/>
      <c r="DX781" s="71"/>
      <c r="DY781" s="71"/>
      <c r="DZ781" s="71"/>
      <c r="EA781" s="71"/>
      <c r="EB781" s="71"/>
      <c r="EC781" s="71"/>
      <c r="ED781" s="71"/>
      <c r="EE781" s="71"/>
      <c r="EF781" s="71"/>
      <c r="EG781" s="71"/>
      <c r="EH781" s="71"/>
      <c r="EI781" s="71"/>
      <c r="EJ781" s="71"/>
      <c r="EK781" s="71"/>
      <c r="EL781" s="71"/>
      <c r="EM781" s="71"/>
      <c r="EN781" s="71"/>
    </row>
    <row r="782" spans="13:144" s="67" customFormat="1" ht="12.75" x14ac:dyDescent="0.2">
      <c r="M782" s="66"/>
      <c r="N782" s="66"/>
      <c r="AD782" s="68"/>
      <c r="AE782" s="68"/>
      <c r="AF782" s="66"/>
      <c r="AG782" s="66"/>
      <c r="AO782" s="171"/>
      <c r="AP782" s="171"/>
      <c r="AQ782" s="171"/>
      <c r="AR782" s="69"/>
      <c r="AS782" s="70"/>
      <c r="AT782" s="70"/>
      <c r="AU782" s="70"/>
      <c r="AV782" s="70"/>
      <c r="AW782" s="70"/>
      <c r="AX782" s="70"/>
      <c r="AY782" s="70"/>
      <c r="AZ782" s="70"/>
      <c r="BA782" s="70"/>
      <c r="BG782" s="7"/>
      <c r="BH782" s="1"/>
      <c r="BI782" s="1"/>
      <c r="BJ782" s="7"/>
      <c r="BK782" s="7"/>
      <c r="CB782" s="66"/>
      <c r="CC782" s="71"/>
      <c r="CD782" s="71"/>
      <c r="CE782" s="71"/>
      <c r="CF782" s="71"/>
      <c r="CG782" s="71"/>
      <c r="CH782" s="71"/>
      <c r="CI782" s="71"/>
      <c r="CJ782" s="71"/>
      <c r="CK782" s="71"/>
      <c r="CL782" s="71"/>
      <c r="CM782" s="71"/>
      <c r="CN782" s="71"/>
      <c r="CO782" s="71"/>
      <c r="CP782" s="71"/>
      <c r="CQ782" s="71"/>
      <c r="CR782" s="71"/>
      <c r="CS782" s="71"/>
      <c r="CT782" s="71"/>
      <c r="CU782" s="71"/>
      <c r="CV782" s="71"/>
      <c r="CW782" s="71"/>
      <c r="CX782" s="71"/>
      <c r="CY782" s="71"/>
      <c r="CZ782" s="71"/>
      <c r="DA782" s="71"/>
      <c r="DB782" s="71"/>
      <c r="DC782" s="71"/>
      <c r="DD782" s="71"/>
      <c r="DE782" s="71"/>
      <c r="DF782" s="71"/>
      <c r="DG782" s="71"/>
      <c r="DH782" s="71"/>
      <c r="DI782" s="71"/>
      <c r="DJ782" s="71"/>
      <c r="DK782" s="71"/>
      <c r="DL782" s="71"/>
      <c r="DM782" s="71"/>
      <c r="DN782" s="71"/>
      <c r="DO782" s="71"/>
      <c r="DP782" s="71"/>
      <c r="DQ782" s="71"/>
      <c r="DR782" s="71"/>
      <c r="DS782" s="71"/>
      <c r="DT782" s="71"/>
      <c r="DU782" s="71"/>
      <c r="DV782" s="71"/>
      <c r="DW782" s="71"/>
      <c r="DX782" s="71"/>
      <c r="DY782" s="71"/>
      <c r="DZ782" s="71"/>
      <c r="EA782" s="71"/>
      <c r="EB782" s="71"/>
      <c r="EC782" s="71"/>
      <c r="ED782" s="71"/>
      <c r="EE782" s="71"/>
      <c r="EF782" s="71"/>
      <c r="EG782" s="71"/>
      <c r="EH782" s="71"/>
      <c r="EI782" s="71"/>
      <c r="EJ782" s="71"/>
      <c r="EK782" s="71"/>
      <c r="EL782" s="71"/>
      <c r="EM782" s="71"/>
      <c r="EN782" s="71"/>
    </row>
    <row r="783" spans="13:144" s="67" customFormat="1" ht="12.75" x14ac:dyDescent="0.2">
      <c r="M783" s="66"/>
      <c r="N783" s="66"/>
      <c r="AD783" s="68"/>
      <c r="AE783" s="68"/>
      <c r="AF783" s="66"/>
      <c r="AG783" s="66"/>
      <c r="AO783" s="171"/>
      <c r="AP783" s="171"/>
      <c r="AQ783" s="171"/>
      <c r="AR783" s="69"/>
      <c r="AS783" s="70"/>
      <c r="AT783" s="70"/>
      <c r="AU783" s="70"/>
      <c r="AV783" s="70"/>
      <c r="AW783" s="70"/>
      <c r="AX783" s="70"/>
      <c r="AY783" s="70"/>
      <c r="AZ783" s="70"/>
      <c r="BA783" s="70"/>
      <c r="BG783" s="7"/>
      <c r="BH783" s="1"/>
      <c r="BI783" s="1"/>
      <c r="BJ783" s="7"/>
      <c r="BK783" s="7"/>
      <c r="CB783" s="66"/>
      <c r="CC783" s="71"/>
      <c r="CD783" s="71"/>
      <c r="CE783" s="71"/>
      <c r="CF783" s="71"/>
      <c r="CG783" s="71"/>
      <c r="CH783" s="71"/>
      <c r="CI783" s="71"/>
      <c r="CJ783" s="71"/>
      <c r="CK783" s="71"/>
      <c r="CL783" s="71"/>
      <c r="CM783" s="71"/>
      <c r="CN783" s="71"/>
      <c r="CO783" s="71"/>
      <c r="CP783" s="71"/>
      <c r="CQ783" s="71"/>
      <c r="CR783" s="71"/>
      <c r="CS783" s="71"/>
      <c r="CT783" s="71"/>
      <c r="CU783" s="71"/>
      <c r="CV783" s="71"/>
      <c r="CW783" s="71"/>
      <c r="CX783" s="71"/>
      <c r="CY783" s="71"/>
      <c r="CZ783" s="71"/>
      <c r="DA783" s="71"/>
      <c r="DB783" s="71"/>
      <c r="DC783" s="71"/>
      <c r="DD783" s="71"/>
      <c r="DE783" s="71"/>
      <c r="DF783" s="71"/>
      <c r="DG783" s="71"/>
      <c r="DH783" s="71"/>
      <c r="DI783" s="71"/>
      <c r="DJ783" s="71"/>
      <c r="DK783" s="71"/>
      <c r="DL783" s="71"/>
      <c r="DM783" s="71"/>
      <c r="DN783" s="71"/>
      <c r="DO783" s="71"/>
      <c r="DP783" s="71"/>
      <c r="DQ783" s="71"/>
      <c r="DR783" s="71"/>
      <c r="DS783" s="71"/>
      <c r="DT783" s="71"/>
      <c r="DU783" s="71"/>
      <c r="DV783" s="71"/>
      <c r="DW783" s="71"/>
      <c r="DX783" s="71"/>
      <c r="DY783" s="71"/>
      <c r="DZ783" s="71"/>
      <c r="EA783" s="71"/>
      <c r="EB783" s="71"/>
      <c r="EC783" s="71"/>
      <c r="ED783" s="71"/>
      <c r="EE783" s="71"/>
      <c r="EF783" s="71"/>
      <c r="EG783" s="71"/>
      <c r="EH783" s="71"/>
      <c r="EI783" s="71"/>
      <c r="EJ783" s="71"/>
      <c r="EK783" s="71"/>
      <c r="EL783" s="71"/>
      <c r="EM783" s="71"/>
      <c r="EN783" s="71"/>
    </row>
    <row r="784" spans="13:144" s="67" customFormat="1" ht="12.75" x14ac:dyDescent="0.2">
      <c r="M784" s="66"/>
      <c r="N784" s="66"/>
      <c r="AD784" s="68"/>
      <c r="AE784" s="68"/>
      <c r="AF784" s="66"/>
      <c r="AG784" s="66"/>
      <c r="AO784" s="171"/>
      <c r="AP784" s="171"/>
      <c r="AQ784" s="171"/>
      <c r="AR784" s="69"/>
      <c r="AS784" s="70"/>
      <c r="AT784" s="70"/>
      <c r="AU784" s="70"/>
      <c r="AV784" s="70"/>
      <c r="AW784" s="70"/>
      <c r="AX784" s="70"/>
      <c r="AY784" s="70"/>
      <c r="AZ784" s="70"/>
      <c r="BA784" s="70"/>
      <c r="BG784" s="7"/>
      <c r="BH784" s="1"/>
      <c r="BI784" s="1"/>
      <c r="BJ784" s="7"/>
      <c r="BK784" s="7"/>
      <c r="CB784" s="66"/>
      <c r="CC784" s="71"/>
      <c r="CD784" s="71"/>
      <c r="CE784" s="71"/>
      <c r="CF784" s="71"/>
      <c r="CG784" s="71"/>
      <c r="CH784" s="71"/>
      <c r="CI784" s="71"/>
      <c r="CJ784" s="71"/>
      <c r="CK784" s="71"/>
      <c r="CL784" s="71"/>
      <c r="CM784" s="71"/>
      <c r="CN784" s="71"/>
      <c r="CO784" s="71"/>
      <c r="CP784" s="71"/>
      <c r="CQ784" s="71"/>
      <c r="CR784" s="71"/>
      <c r="CS784" s="71"/>
      <c r="CT784" s="71"/>
      <c r="CU784" s="71"/>
      <c r="CV784" s="71"/>
      <c r="CW784" s="71"/>
      <c r="CX784" s="71"/>
      <c r="CY784" s="71"/>
      <c r="CZ784" s="71"/>
      <c r="DA784" s="71"/>
      <c r="DB784" s="71"/>
      <c r="DC784" s="71"/>
      <c r="DD784" s="71"/>
      <c r="DE784" s="71"/>
      <c r="DF784" s="71"/>
      <c r="DG784" s="71"/>
      <c r="DH784" s="71"/>
      <c r="DI784" s="71"/>
      <c r="DJ784" s="71"/>
      <c r="DK784" s="71"/>
      <c r="DL784" s="71"/>
      <c r="DM784" s="71"/>
      <c r="DN784" s="71"/>
      <c r="DO784" s="71"/>
      <c r="DP784" s="71"/>
      <c r="DQ784" s="71"/>
      <c r="DR784" s="71"/>
      <c r="DS784" s="71"/>
      <c r="DT784" s="71"/>
      <c r="DU784" s="71"/>
      <c r="DV784" s="71"/>
      <c r="DW784" s="71"/>
      <c r="DX784" s="71"/>
      <c r="DY784" s="71"/>
      <c r="DZ784" s="71"/>
      <c r="EA784" s="71"/>
      <c r="EB784" s="71"/>
      <c r="EC784" s="71"/>
      <c r="ED784" s="71"/>
      <c r="EE784" s="71"/>
      <c r="EF784" s="71"/>
      <c r="EG784" s="71"/>
      <c r="EH784" s="71"/>
      <c r="EI784" s="71"/>
      <c r="EJ784" s="71"/>
      <c r="EK784" s="71"/>
      <c r="EL784" s="71"/>
      <c r="EM784" s="71"/>
      <c r="EN784" s="71"/>
    </row>
    <row r="785" spans="13:144" s="67" customFormat="1" ht="12.75" x14ac:dyDescent="0.2">
      <c r="M785" s="66"/>
      <c r="N785" s="66"/>
      <c r="AD785" s="68"/>
      <c r="AE785" s="68"/>
      <c r="AF785" s="66"/>
      <c r="AG785" s="66"/>
      <c r="AO785" s="171"/>
      <c r="AP785" s="171"/>
      <c r="AQ785" s="171"/>
      <c r="AR785" s="69"/>
      <c r="AS785" s="70"/>
      <c r="AT785" s="70"/>
      <c r="AU785" s="70"/>
      <c r="AV785" s="70"/>
      <c r="AW785" s="70"/>
      <c r="AX785" s="70"/>
      <c r="AY785" s="70"/>
      <c r="AZ785" s="70"/>
      <c r="BA785" s="70"/>
      <c r="BG785" s="7"/>
      <c r="BH785" s="1"/>
      <c r="BI785" s="1"/>
      <c r="BJ785" s="7"/>
      <c r="BK785" s="7"/>
      <c r="CB785" s="66"/>
      <c r="CC785" s="71"/>
      <c r="CD785" s="71"/>
      <c r="CE785" s="71"/>
      <c r="CF785" s="71"/>
      <c r="CG785" s="71"/>
      <c r="CH785" s="71"/>
      <c r="CI785" s="71"/>
      <c r="CJ785" s="71"/>
      <c r="CK785" s="71"/>
      <c r="CL785" s="71"/>
      <c r="CM785" s="71"/>
      <c r="CN785" s="71"/>
      <c r="CO785" s="71"/>
      <c r="CP785" s="71"/>
      <c r="CQ785" s="71"/>
      <c r="CR785" s="71"/>
      <c r="CS785" s="71"/>
      <c r="CT785" s="71"/>
      <c r="CU785" s="71"/>
      <c r="CV785" s="71"/>
      <c r="CW785" s="71"/>
      <c r="CX785" s="71"/>
      <c r="CY785" s="71"/>
      <c r="CZ785" s="71"/>
      <c r="DA785" s="71"/>
      <c r="DB785" s="71"/>
      <c r="DC785" s="71"/>
      <c r="DD785" s="71"/>
      <c r="DE785" s="71"/>
      <c r="DF785" s="71"/>
      <c r="DG785" s="71"/>
      <c r="DH785" s="71"/>
      <c r="DI785" s="71"/>
      <c r="DJ785" s="71"/>
      <c r="DK785" s="71"/>
      <c r="DL785" s="71"/>
      <c r="DM785" s="71"/>
      <c r="DN785" s="71"/>
      <c r="DO785" s="71"/>
      <c r="DP785" s="71"/>
      <c r="DQ785" s="71"/>
      <c r="DR785" s="71"/>
      <c r="DS785" s="71"/>
      <c r="DT785" s="71"/>
      <c r="DU785" s="71"/>
      <c r="DV785" s="71"/>
      <c r="DW785" s="71"/>
      <c r="DX785" s="71"/>
      <c r="DY785" s="71"/>
      <c r="DZ785" s="71"/>
      <c r="EA785" s="71"/>
      <c r="EB785" s="71"/>
      <c r="EC785" s="71"/>
      <c r="ED785" s="71"/>
      <c r="EE785" s="71"/>
      <c r="EF785" s="71"/>
      <c r="EG785" s="71"/>
      <c r="EH785" s="71"/>
      <c r="EI785" s="71"/>
      <c r="EJ785" s="71"/>
      <c r="EK785" s="71"/>
      <c r="EL785" s="71"/>
      <c r="EM785" s="71"/>
      <c r="EN785" s="71"/>
    </row>
    <row r="786" spans="13:144" s="67" customFormat="1" ht="12.75" x14ac:dyDescent="0.2">
      <c r="M786" s="66"/>
      <c r="N786" s="66"/>
      <c r="AD786" s="68"/>
      <c r="AE786" s="68"/>
      <c r="AF786" s="66"/>
      <c r="AG786" s="66"/>
      <c r="AO786" s="171"/>
      <c r="AP786" s="171"/>
      <c r="AQ786" s="171"/>
      <c r="AR786" s="69"/>
      <c r="AS786" s="70"/>
      <c r="AT786" s="70"/>
      <c r="AU786" s="70"/>
      <c r="AV786" s="70"/>
      <c r="AW786" s="70"/>
      <c r="AX786" s="70"/>
      <c r="AY786" s="70"/>
      <c r="AZ786" s="70"/>
      <c r="BA786" s="70"/>
      <c r="BG786" s="7"/>
      <c r="BH786" s="1"/>
      <c r="BI786" s="1"/>
      <c r="BJ786" s="7"/>
      <c r="BK786" s="7"/>
      <c r="CB786" s="66"/>
      <c r="CC786" s="71"/>
      <c r="CD786" s="71"/>
      <c r="CE786" s="71"/>
      <c r="CF786" s="71"/>
      <c r="CG786" s="71"/>
      <c r="CH786" s="71"/>
      <c r="CI786" s="71"/>
      <c r="CJ786" s="71"/>
      <c r="CK786" s="71"/>
      <c r="CL786" s="71"/>
      <c r="CM786" s="71"/>
      <c r="CN786" s="71"/>
      <c r="CO786" s="71"/>
      <c r="CP786" s="71"/>
      <c r="CQ786" s="71"/>
      <c r="CR786" s="71"/>
      <c r="CS786" s="71"/>
      <c r="CT786" s="71"/>
      <c r="CU786" s="71"/>
      <c r="CV786" s="71"/>
      <c r="CW786" s="71"/>
      <c r="CX786" s="71"/>
      <c r="CY786" s="71"/>
      <c r="CZ786" s="71"/>
      <c r="DA786" s="71"/>
      <c r="DB786" s="71"/>
      <c r="DC786" s="71"/>
      <c r="DD786" s="71"/>
      <c r="DE786" s="71"/>
      <c r="DF786" s="71"/>
      <c r="DG786" s="71"/>
      <c r="DH786" s="71"/>
      <c r="DI786" s="71"/>
      <c r="DJ786" s="71"/>
      <c r="DK786" s="71"/>
      <c r="DL786" s="71"/>
      <c r="DM786" s="71"/>
      <c r="DN786" s="71"/>
      <c r="DO786" s="71"/>
      <c r="DP786" s="71"/>
      <c r="DQ786" s="71"/>
      <c r="DR786" s="71"/>
      <c r="DS786" s="71"/>
      <c r="DT786" s="71"/>
      <c r="DU786" s="71"/>
      <c r="DV786" s="71"/>
      <c r="DW786" s="71"/>
      <c r="DX786" s="71"/>
      <c r="DY786" s="71"/>
      <c r="DZ786" s="71"/>
      <c r="EA786" s="71"/>
      <c r="EB786" s="71"/>
      <c r="EC786" s="71"/>
      <c r="ED786" s="71"/>
      <c r="EE786" s="71"/>
      <c r="EF786" s="71"/>
      <c r="EG786" s="71"/>
      <c r="EH786" s="71"/>
      <c r="EI786" s="71"/>
      <c r="EJ786" s="71"/>
      <c r="EK786" s="71"/>
      <c r="EL786" s="71"/>
      <c r="EM786" s="71"/>
      <c r="EN786" s="71"/>
    </row>
    <row r="787" spans="13:144" s="67" customFormat="1" ht="12.75" x14ac:dyDescent="0.2">
      <c r="M787" s="66"/>
      <c r="N787" s="66"/>
      <c r="AD787" s="68"/>
      <c r="AE787" s="68"/>
      <c r="AF787" s="66"/>
      <c r="AG787" s="66"/>
      <c r="AO787" s="171"/>
      <c r="AP787" s="171"/>
      <c r="AQ787" s="171"/>
      <c r="AR787" s="69"/>
      <c r="AS787" s="70"/>
      <c r="AT787" s="70"/>
      <c r="AU787" s="70"/>
      <c r="AV787" s="70"/>
      <c r="AW787" s="70"/>
      <c r="AX787" s="70"/>
      <c r="AY787" s="70"/>
      <c r="AZ787" s="70"/>
      <c r="BA787" s="70"/>
      <c r="BG787" s="7"/>
      <c r="BH787" s="1"/>
      <c r="BI787" s="1"/>
      <c r="BJ787" s="7"/>
      <c r="BK787" s="7"/>
      <c r="CB787" s="66"/>
      <c r="CC787" s="71"/>
      <c r="CD787" s="71"/>
      <c r="CE787" s="71"/>
      <c r="CF787" s="71"/>
      <c r="CG787" s="71"/>
      <c r="CH787" s="71"/>
      <c r="CI787" s="71"/>
      <c r="CJ787" s="71"/>
      <c r="CK787" s="71"/>
      <c r="CL787" s="71"/>
      <c r="CM787" s="71"/>
      <c r="CN787" s="71"/>
      <c r="CO787" s="71"/>
      <c r="CP787" s="71"/>
      <c r="CQ787" s="71"/>
      <c r="CR787" s="71"/>
      <c r="CS787" s="71"/>
      <c r="CT787" s="71"/>
      <c r="CU787" s="71"/>
      <c r="CV787" s="71"/>
      <c r="CW787" s="71"/>
      <c r="CX787" s="71"/>
      <c r="CY787" s="71"/>
      <c r="CZ787" s="71"/>
      <c r="DA787" s="71"/>
      <c r="DB787" s="71"/>
      <c r="DC787" s="71"/>
      <c r="DD787" s="71"/>
      <c r="DE787" s="71"/>
      <c r="DF787" s="71"/>
      <c r="DG787" s="71"/>
      <c r="DH787" s="71"/>
      <c r="DI787" s="71"/>
      <c r="DJ787" s="71"/>
      <c r="DK787" s="71"/>
      <c r="DL787" s="71"/>
      <c r="DM787" s="71"/>
      <c r="DN787" s="71"/>
      <c r="DO787" s="71"/>
      <c r="DP787" s="71"/>
      <c r="DQ787" s="71"/>
      <c r="DR787" s="71"/>
      <c r="DS787" s="71"/>
      <c r="DT787" s="71"/>
      <c r="DU787" s="71"/>
      <c r="DV787" s="71"/>
      <c r="DW787" s="71"/>
      <c r="DX787" s="71"/>
      <c r="DY787" s="71"/>
      <c r="DZ787" s="71"/>
      <c r="EA787" s="71"/>
      <c r="EB787" s="71"/>
      <c r="EC787" s="71"/>
      <c r="ED787" s="71"/>
      <c r="EE787" s="71"/>
      <c r="EF787" s="71"/>
      <c r="EG787" s="71"/>
      <c r="EH787" s="71"/>
      <c r="EI787" s="71"/>
      <c r="EJ787" s="71"/>
      <c r="EK787" s="71"/>
      <c r="EL787" s="71"/>
      <c r="EM787" s="71"/>
      <c r="EN787" s="71"/>
    </row>
    <row r="788" spans="13:144" s="67" customFormat="1" ht="12.75" x14ac:dyDescent="0.2">
      <c r="M788" s="66"/>
      <c r="N788" s="66"/>
      <c r="AD788" s="68"/>
      <c r="AE788" s="68"/>
      <c r="AF788" s="66"/>
      <c r="AG788" s="66"/>
      <c r="AO788" s="171"/>
      <c r="AP788" s="171"/>
      <c r="AQ788" s="171"/>
      <c r="AR788" s="69"/>
      <c r="AS788" s="70"/>
      <c r="AT788" s="70"/>
      <c r="AU788" s="70"/>
      <c r="AV788" s="70"/>
      <c r="AW788" s="70"/>
      <c r="AX788" s="70"/>
      <c r="AY788" s="70"/>
      <c r="AZ788" s="70"/>
      <c r="BA788" s="70"/>
      <c r="BG788" s="7"/>
      <c r="BH788" s="1"/>
      <c r="BI788" s="1"/>
      <c r="BJ788" s="7"/>
      <c r="BK788" s="7"/>
      <c r="CB788" s="66"/>
      <c r="CC788" s="71"/>
      <c r="CD788" s="71"/>
      <c r="CE788" s="71"/>
      <c r="CF788" s="71"/>
      <c r="CG788" s="71"/>
      <c r="CH788" s="71"/>
      <c r="CI788" s="71"/>
      <c r="CJ788" s="71"/>
      <c r="CK788" s="71"/>
      <c r="CL788" s="71"/>
      <c r="CM788" s="71"/>
      <c r="CN788" s="71"/>
      <c r="CO788" s="71"/>
      <c r="CP788" s="71"/>
      <c r="CQ788" s="71"/>
      <c r="CR788" s="71"/>
      <c r="CS788" s="71"/>
      <c r="CT788" s="71"/>
      <c r="CU788" s="71"/>
      <c r="CV788" s="71"/>
      <c r="CW788" s="71"/>
      <c r="CX788" s="71"/>
      <c r="CY788" s="71"/>
      <c r="CZ788" s="71"/>
      <c r="DA788" s="71"/>
      <c r="DB788" s="71"/>
      <c r="DC788" s="71"/>
      <c r="DD788" s="71"/>
      <c r="DE788" s="71"/>
      <c r="DF788" s="71"/>
      <c r="DG788" s="71"/>
      <c r="DH788" s="71"/>
      <c r="DI788" s="71"/>
      <c r="DJ788" s="71"/>
      <c r="DK788" s="71"/>
      <c r="DL788" s="71"/>
      <c r="DM788" s="71"/>
      <c r="DN788" s="71"/>
      <c r="DO788" s="71"/>
      <c r="DP788" s="71"/>
      <c r="DQ788" s="71"/>
      <c r="DR788" s="71"/>
      <c r="DS788" s="71"/>
      <c r="DT788" s="71"/>
      <c r="DU788" s="71"/>
      <c r="DV788" s="71"/>
      <c r="DW788" s="71"/>
      <c r="DX788" s="71"/>
      <c r="DY788" s="71"/>
      <c r="DZ788" s="71"/>
      <c r="EA788" s="71"/>
      <c r="EB788" s="71"/>
      <c r="EC788" s="71"/>
      <c r="ED788" s="71"/>
      <c r="EE788" s="71"/>
      <c r="EF788" s="71"/>
      <c r="EG788" s="71"/>
      <c r="EH788" s="71"/>
      <c r="EI788" s="71"/>
      <c r="EJ788" s="71"/>
      <c r="EK788" s="71"/>
      <c r="EL788" s="71"/>
      <c r="EM788" s="71"/>
      <c r="EN788" s="71"/>
    </row>
    <row r="789" spans="13:144" s="67" customFormat="1" ht="12.75" x14ac:dyDescent="0.2">
      <c r="M789" s="66"/>
      <c r="N789" s="66"/>
      <c r="AD789" s="68"/>
      <c r="AE789" s="68"/>
      <c r="AF789" s="66"/>
      <c r="AG789" s="66"/>
      <c r="AO789" s="171"/>
      <c r="AP789" s="171"/>
      <c r="AQ789" s="171"/>
      <c r="AR789" s="69"/>
      <c r="AS789" s="70"/>
      <c r="AT789" s="70"/>
      <c r="AU789" s="70"/>
      <c r="AV789" s="70"/>
      <c r="AW789" s="70"/>
      <c r="AX789" s="70"/>
      <c r="AY789" s="70"/>
      <c r="AZ789" s="70"/>
      <c r="BA789" s="70"/>
      <c r="BG789" s="7"/>
      <c r="BH789" s="1"/>
      <c r="BI789" s="1"/>
      <c r="BJ789" s="7"/>
      <c r="BK789" s="7"/>
      <c r="CB789" s="66"/>
      <c r="CC789" s="71"/>
      <c r="CD789" s="71"/>
      <c r="CE789" s="71"/>
      <c r="CF789" s="71"/>
      <c r="CG789" s="71"/>
      <c r="CH789" s="71"/>
      <c r="CI789" s="71"/>
      <c r="CJ789" s="71"/>
      <c r="CK789" s="71"/>
      <c r="CL789" s="71"/>
      <c r="CM789" s="71"/>
      <c r="CN789" s="71"/>
      <c r="CO789" s="71"/>
      <c r="CP789" s="71"/>
      <c r="CQ789" s="71"/>
      <c r="CR789" s="71"/>
      <c r="CS789" s="71"/>
      <c r="CT789" s="71"/>
      <c r="CU789" s="71"/>
      <c r="CV789" s="71"/>
      <c r="CW789" s="71"/>
      <c r="CX789" s="71"/>
      <c r="CY789" s="71"/>
      <c r="CZ789" s="71"/>
      <c r="DA789" s="71"/>
      <c r="DB789" s="71"/>
      <c r="DC789" s="71"/>
      <c r="DD789" s="71"/>
      <c r="DE789" s="71"/>
      <c r="DF789" s="71"/>
      <c r="DG789" s="71"/>
      <c r="DH789" s="71"/>
      <c r="DI789" s="71"/>
      <c r="DJ789" s="71"/>
      <c r="DK789" s="71"/>
      <c r="DL789" s="71"/>
      <c r="DM789" s="71"/>
      <c r="DN789" s="71"/>
      <c r="DO789" s="71"/>
      <c r="DP789" s="71"/>
      <c r="DQ789" s="71"/>
      <c r="DR789" s="71"/>
      <c r="DS789" s="71"/>
      <c r="DT789" s="71"/>
      <c r="DU789" s="71"/>
      <c r="DV789" s="71"/>
      <c r="DW789" s="71"/>
      <c r="DX789" s="71"/>
      <c r="DY789" s="71"/>
      <c r="DZ789" s="71"/>
      <c r="EA789" s="71"/>
      <c r="EB789" s="71"/>
      <c r="EC789" s="71"/>
      <c r="ED789" s="71"/>
      <c r="EE789" s="71"/>
      <c r="EF789" s="71"/>
      <c r="EG789" s="71"/>
      <c r="EH789" s="71"/>
      <c r="EI789" s="71"/>
      <c r="EJ789" s="71"/>
      <c r="EK789" s="71"/>
      <c r="EL789" s="71"/>
      <c r="EM789" s="71"/>
      <c r="EN789" s="71"/>
    </row>
    <row r="790" spans="13:144" s="67" customFormat="1" ht="12.75" x14ac:dyDescent="0.2">
      <c r="M790" s="66"/>
      <c r="N790" s="66"/>
      <c r="AD790" s="68"/>
      <c r="AE790" s="68"/>
      <c r="AF790" s="66"/>
      <c r="AG790" s="66"/>
      <c r="AO790" s="171"/>
      <c r="AP790" s="171"/>
      <c r="AQ790" s="171"/>
      <c r="AR790" s="69"/>
      <c r="AS790" s="70"/>
      <c r="AT790" s="70"/>
      <c r="AU790" s="70"/>
      <c r="AV790" s="70"/>
      <c r="AW790" s="70"/>
      <c r="AX790" s="70"/>
      <c r="AY790" s="70"/>
      <c r="AZ790" s="70"/>
      <c r="BA790" s="70"/>
      <c r="BG790" s="7"/>
      <c r="BH790" s="1"/>
      <c r="BI790" s="1"/>
      <c r="BJ790" s="7"/>
      <c r="BK790" s="7"/>
      <c r="CB790" s="66"/>
      <c r="CC790" s="71"/>
      <c r="CD790" s="71"/>
      <c r="CE790" s="71"/>
      <c r="CF790" s="71"/>
      <c r="CG790" s="71"/>
      <c r="CH790" s="71"/>
      <c r="CI790" s="71"/>
      <c r="CJ790" s="71"/>
      <c r="CK790" s="71"/>
      <c r="CL790" s="71"/>
      <c r="CM790" s="71"/>
      <c r="CN790" s="71"/>
      <c r="CO790" s="71"/>
      <c r="CP790" s="71"/>
      <c r="CQ790" s="71"/>
      <c r="CR790" s="71"/>
      <c r="CS790" s="71"/>
      <c r="CT790" s="71"/>
      <c r="CU790" s="71"/>
      <c r="CV790" s="71"/>
      <c r="CW790" s="71"/>
      <c r="CX790" s="71"/>
      <c r="CY790" s="71"/>
      <c r="CZ790" s="71"/>
      <c r="DA790" s="71"/>
      <c r="DB790" s="71"/>
      <c r="DC790" s="71"/>
      <c r="DD790" s="71"/>
      <c r="DE790" s="71"/>
      <c r="DF790" s="71"/>
      <c r="DG790" s="71"/>
      <c r="DH790" s="71"/>
      <c r="DI790" s="71"/>
      <c r="DJ790" s="71"/>
      <c r="DK790" s="71"/>
      <c r="DL790" s="71"/>
      <c r="DM790" s="71"/>
      <c r="DN790" s="71"/>
      <c r="DO790" s="71"/>
      <c r="DP790" s="71"/>
      <c r="DQ790" s="71"/>
      <c r="DR790" s="71"/>
      <c r="DS790" s="71"/>
      <c r="DT790" s="71"/>
      <c r="DU790" s="71"/>
      <c r="DV790" s="71"/>
      <c r="DW790" s="71"/>
      <c r="DX790" s="71"/>
      <c r="DY790" s="71"/>
      <c r="DZ790" s="71"/>
      <c r="EA790" s="71"/>
      <c r="EB790" s="71"/>
      <c r="EC790" s="71"/>
      <c r="ED790" s="71"/>
      <c r="EE790" s="71"/>
      <c r="EF790" s="71"/>
      <c r="EG790" s="71"/>
      <c r="EH790" s="71"/>
      <c r="EI790" s="71"/>
      <c r="EJ790" s="71"/>
      <c r="EK790" s="71"/>
      <c r="EL790" s="71"/>
      <c r="EM790" s="71"/>
      <c r="EN790" s="71"/>
    </row>
    <row r="791" spans="13:144" s="67" customFormat="1" ht="12.75" x14ac:dyDescent="0.2">
      <c r="M791" s="66"/>
      <c r="N791" s="66"/>
      <c r="AD791" s="68"/>
      <c r="AE791" s="68"/>
      <c r="AF791" s="66"/>
      <c r="AG791" s="66"/>
      <c r="AO791" s="171"/>
      <c r="AP791" s="171"/>
      <c r="AQ791" s="171"/>
      <c r="AR791" s="69"/>
      <c r="AS791" s="70"/>
      <c r="AT791" s="70"/>
      <c r="AU791" s="70"/>
      <c r="AV791" s="70"/>
      <c r="AW791" s="70"/>
      <c r="AX791" s="70"/>
      <c r="AY791" s="70"/>
      <c r="AZ791" s="70"/>
      <c r="BA791" s="70"/>
      <c r="BG791" s="7"/>
      <c r="BH791" s="1"/>
      <c r="BI791" s="1"/>
      <c r="BJ791" s="7"/>
      <c r="BK791" s="7"/>
      <c r="CB791" s="66"/>
      <c r="CC791" s="71"/>
      <c r="CD791" s="71"/>
      <c r="CE791" s="71"/>
      <c r="CF791" s="71"/>
      <c r="CG791" s="71"/>
      <c r="CH791" s="71"/>
      <c r="CI791" s="71"/>
      <c r="CJ791" s="71"/>
      <c r="CK791" s="71"/>
      <c r="CL791" s="71"/>
      <c r="CM791" s="71"/>
      <c r="CN791" s="71"/>
      <c r="CO791" s="71"/>
      <c r="CP791" s="71"/>
      <c r="CQ791" s="71"/>
      <c r="CR791" s="71"/>
      <c r="CS791" s="71"/>
      <c r="CT791" s="71"/>
      <c r="CU791" s="71"/>
      <c r="CV791" s="71"/>
      <c r="CW791" s="71"/>
      <c r="CX791" s="71"/>
      <c r="CY791" s="71"/>
      <c r="CZ791" s="71"/>
      <c r="DA791" s="71"/>
      <c r="DB791" s="71"/>
      <c r="DC791" s="71"/>
      <c r="DD791" s="71"/>
      <c r="DE791" s="71"/>
      <c r="DF791" s="71"/>
      <c r="DG791" s="71"/>
      <c r="DH791" s="71"/>
      <c r="DI791" s="71"/>
      <c r="DJ791" s="71"/>
      <c r="DK791" s="71"/>
      <c r="DL791" s="71"/>
      <c r="DM791" s="71"/>
      <c r="DN791" s="71"/>
      <c r="DO791" s="71"/>
      <c r="DP791" s="71"/>
      <c r="DQ791" s="71"/>
      <c r="DR791" s="71"/>
      <c r="DS791" s="71"/>
      <c r="DT791" s="71"/>
      <c r="DU791" s="71"/>
      <c r="DV791" s="71"/>
      <c r="DW791" s="71"/>
      <c r="DX791" s="71"/>
      <c r="DY791" s="71"/>
      <c r="DZ791" s="71"/>
      <c r="EA791" s="71"/>
      <c r="EB791" s="71"/>
      <c r="EC791" s="71"/>
      <c r="ED791" s="71"/>
      <c r="EE791" s="71"/>
      <c r="EF791" s="71"/>
      <c r="EG791" s="71"/>
      <c r="EH791" s="71"/>
      <c r="EI791" s="71"/>
      <c r="EJ791" s="71"/>
      <c r="EK791" s="71"/>
      <c r="EL791" s="71"/>
      <c r="EM791" s="71"/>
      <c r="EN791" s="71"/>
    </row>
    <row r="792" spans="13:144" s="67" customFormat="1" ht="12.75" x14ac:dyDescent="0.2">
      <c r="M792" s="66"/>
      <c r="N792" s="66"/>
      <c r="AD792" s="68"/>
      <c r="AE792" s="68"/>
      <c r="AF792" s="66"/>
      <c r="AG792" s="66"/>
      <c r="AO792" s="171"/>
      <c r="AP792" s="171"/>
      <c r="AQ792" s="171"/>
      <c r="AR792" s="69"/>
      <c r="AS792" s="70"/>
      <c r="AT792" s="70"/>
      <c r="AU792" s="70"/>
      <c r="AV792" s="70"/>
      <c r="AW792" s="70"/>
      <c r="AX792" s="70"/>
      <c r="AY792" s="70"/>
      <c r="AZ792" s="70"/>
      <c r="BA792" s="70"/>
      <c r="BG792" s="7"/>
      <c r="BH792" s="1"/>
      <c r="BI792" s="1"/>
      <c r="BJ792" s="7"/>
      <c r="BK792" s="7"/>
      <c r="CB792" s="66"/>
      <c r="CC792" s="71"/>
      <c r="CD792" s="71"/>
      <c r="CE792" s="71"/>
      <c r="CF792" s="71"/>
      <c r="CG792" s="71"/>
      <c r="CH792" s="71"/>
      <c r="CI792" s="71"/>
      <c r="CJ792" s="71"/>
      <c r="CK792" s="71"/>
      <c r="CL792" s="71"/>
      <c r="CM792" s="71"/>
      <c r="CN792" s="71"/>
      <c r="CO792" s="71"/>
      <c r="CP792" s="71"/>
      <c r="CQ792" s="71"/>
      <c r="CR792" s="71"/>
      <c r="CS792" s="71"/>
      <c r="CT792" s="71"/>
      <c r="CU792" s="71"/>
      <c r="CV792" s="71"/>
      <c r="CW792" s="71"/>
      <c r="CX792" s="71"/>
      <c r="CY792" s="71"/>
      <c r="CZ792" s="71"/>
      <c r="DA792" s="71"/>
      <c r="DB792" s="71"/>
      <c r="DC792" s="71"/>
      <c r="DD792" s="71"/>
      <c r="DE792" s="71"/>
      <c r="DF792" s="71"/>
      <c r="DG792" s="71"/>
      <c r="DH792" s="71"/>
      <c r="DI792" s="71"/>
      <c r="DJ792" s="71"/>
      <c r="DK792" s="71"/>
      <c r="DL792" s="71"/>
      <c r="DM792" s="71"/>
      <c r="DN792" s="71"/>
      <c r="DO792" s="71"/>
      <c r="DP792" s="71"/>
      <c r="DQ792" s="71"/>
      <c r="DR792" s="71"/>
      <c r="DS792" s="71"/>
      <c r="DT792" s="71"/>
      <c r="DU792" s="71"/>
      <c r="DV792" s="71"/>
      <c r="DW792" s="71"/>
      <c r="DX792" s="71"/>
      <c r="DY792" s="71"/>
      <c r="DZ792" s="71"/>
      <c r="EA792" s="71"/>
      <c r="EB792" s="71"/>
      <c r="EC792" s="71"/>
      <c r="ED792" s="71"/>
      <c r="EE792" s="71"/>
      <c r="EF792" s="71"/>
      <c r="EG792" s="71"/>
      <c r="EH792" s="71"/>
      <c r="EI792" s="71"/>
      <c r="EJ792" s="71"/>
      <c r="EK792" s="71"/>
      <c r="EL792" s="71"/>
      <c r="EM792" s="71"/>
      <c r="EN792" s="71"/>
    </row>
    <row r="793" spans="13:144" s="67" customFormat="1" ht="12.75" x14ac:dyDescent="0.2">
      <c r="M793" s="66"/>
      <c r="N793" s="66"/>
      <c r="AD793" s="68"/>
      <c r="AE793" s="68"/>
      <c r="AF793" s="66"/>
      <c r="AG793" s="66"/>
      <c r="AO793" s="171"/>
      <c r="AP793" s="171"/>
      <c r="AQ793" s="171"/>
      <c r="AR793" s="69"/>
      <c r="AS793" s="70"/>
      <c r="AT793" s="70"/>
      <c r="AU793" s="70"/>
      <c r="AV793" s="70"/>
      <c r="AW793" s="70"/>
      <c r="AX793" s="70"/>
      <c r="AY793" s="70"/>
      <c r="AZ793" s="70"/>
      <c r="BA793" s="70"/>
      <c r="BG793" s="7"/>
      <c r="BH793" s="1"/>
      <c r="BI793" s="1"/>
      <c r="BJ793" s="7"/>
      <c r="BK793" s="7"/>
      <c r="CB793" s="66"/>
      <c r="CC793" s="71"/>
      <c r="CD793" s="71"/>
      <c r="CE793" s="71"/>
      <c r="CF793" s="71"/>
      <c r="CG793" s="71"/>
      <c r="CH793" s="71"/>
      <c r="CI793" s="71"/>
      <c r="CJ793" s="71"/>
      <c r="CK793" s="71"/>
      <c r="CL793" s="71"/>
      <c r="CM793" s="71"/>
      <c r="CN793" s="71"/>
      <c r="CO793" s="71"/>
      <c r="CP793" s="71"/>
      <c r="CQ793" s="71"/>
      <c r="CR793" s="71"/>
      <c r="CS793" s="71"/>
      <c r="CT793" s="71"/>
      <c r="CU793" s="71"/>
      <c r="CV793" s="71"/>
      <c r="CW793" s="71"/>
      <c r="CX793" s="71"/>
      <c r="CY793" s="71"/>
      <c r="CZ793" s="71"/>
      <c r="DA793" s="71"/>
      <c r="DB793" s="71"/>
      <c r="DC793" s="71"/>
      <c r="DD793" s="71"/>
      <c r="DE793" s="71"/>
      <c r="DF793" s="71"/>
      <c r="DG793" s="71"/>
      <c r="DH793" s="71"/>
      <c r="DI793" s="71"/>
      <c r="DJ793" s="71"/>
      <c r="DK793" s="71"/>
      <c r="DL793" s="71"/>
      <c r="DM793" s="71"/>
      <c r="DN793" s="71"/>
      <c r="DO793" s="71"/>
      <c r="DP793" s="71"/>
      <c r="DQ793" s="71"/>
      <c r="DR793" s="71"/>
      <c r="DS793" s="71"/>
      <c r="DT793" s="71"/>
      <c r="DU793" s="71"/>
      <c r="DV793" s="71"/>
      <c r="DW793" s="71"/>
      <c r="DX793" s="71"/>
      <c r="DY793" s="71"/>
      <c r="DZ793" s="71"/>
      <c r="EA793" s="71"/>
      <c r="EB793" s="71"/>
      <c r="EC793" s="71"/>
      <c r="ED793" s="71"/>
      <c r="EE793" s="71"/>
      <c r="EF793" s="71"/>
      <c r="EG793" s="71"/>
      <c r="EH793" s="71"/>
      <c r="EI793" s="71"/>
      <c r="EJ793" s="71"/>
      <c r="EK793" s="71"/>
      <c r="EL793" s="71"/>
      <c r="EM793" s="71"/>
      <c r="EN793" s="71"/>
    </row>
    <row r="794" spans="13:144" s="67" customFormat="1" ht="12.75" x14ac:dyDescent="0.2">
      <c r="M794" s="66"/>
      <c r="N794" s="66"/>
      <c r="AD794" s="68"/>
      <c r="AE794" s="68"/>
      <c r="AF794" s="66"/>
      <c r="AG794" s="66"/>
      <c r="AO794" s="171"/>
      <c r="AP794" s="171"/>
      <c r="AQ794" s="171"/>
      <c r="AR794" s="69"/>
      <c r="AS794" s="70"/>
      <c r="AT794" s="70"/>
      <c r="AU794" s="70"/>
      <c r="AV794" s="70"/>
      <c r="AW794" s="70"/>
      <c r="AX794" s="70"/>
      <c r="AY794" s="70"/>
      <c r="AZ794" s="70"/>
      <c r="BA794" s="70"/>
      <c r="BG794" s="7"/>
      <c r="BH794" s="1"/>
      <c r="BI794" s="1"/>
      <c r="BJ794" s="7"/>
      <c r="BK794" s="7"/>
      <c r="CB794" s="66"/>
      <c r="CC794" s="71"/>
      <c r="CD794" s="71"/>
      <c r="CE794" s="71"/>
      <c r="CF794" s="71"/>
      <c r="CG794" s="71"/>
      <c r="CH794" s="71"/>
      <c r="CI794" s="71"/>
      <c r="CJ794" s="71"/>
      <c r="CK794" s="71"/>
      <c r="CL794" s="71"/>
      <c r="CM794" s="71"/>
      <c r="CN794" s="71"/>
      <c r="CO794" s="71"/>
      <c r="CP794" s="71"/>
      <c r="CQ794" s="71"/>
      <c r="CR794" s="71"/>
      <c r="CS794" s="71"/>
      <c r="CT794" s="71"/>
      <c r="CU794" s="71"/>
      <c r="CV794" s="71"/>
      <c r="CW794" s="71"/>
      <c r="CX794" s="71"/>
      <c r="CY794" s="71"/>
      <c r="CZ794" s="71"/>
      <c r="DA794" s="71"/>
      <c r="DB794" s="71"/>
      <c r="DC794" s="71"/>
      <c r="DD794" s="71"/>
      <c r="DE794" s="71"/>
      <c r="DF794" s="71"/>
      <c r="DG794" s="71"/>
      <c r="DH794" s="71"/>
      <c r="DI794" s="71"/>
      <c r="DJ794" s="71"/>
      <c r="DK794" s="71"/>
      <c r="DL794" s="71"/>
      <c r="DM794" s="71"/>
      <c r="DN794" s="71"/>
      <c r="DO794" s="71"/>
      <c r="DP794" s="71"/>
      <c r="DQ794" s="71"/>
      <c r="DR794" s="71"/>
      <c r="DS794" s="71"/>
      <c r="DT794" s="71"/>
      <c r="DU794" s="71"/>
      <c r="DV794" s="71"/>
      <c r="DW794" s="71"/>
      <c r="DX794" s="71"/>
      <c r="DY794" s="71"/>
      <c r="DZ794" s="71"/>
      <c r="EA794" s="71"/>
      <c r="EB794" s="71"/>
      <c r="EC794" s="71"/>
      <c r="ED794" s="71"/>
      <c r="EE794" s="71"/>
      <c r="EF794" s="71"/>
      <c r="EG794" s="71"/>
      <c r="EH794" s="71"/>
      <c r="EI794" s="71"/>
      <c r="EJ794" s="71"/>
      <c r="EK794" s="71"/>
      <c r="EL794" s="71"/>
      <c r="EM794" s="71"/>
      <c r="EN794" s="71"/>
    </row>
    <row r="795" spans="13:144" s="67" customFormat="1" ht="12.75" x14ac:dyDescent="0.2">
      <c r="M795" s="66"/>
      <c r="N795" s="66"/>
      <c r="AD795" s="68"/>
      <c r="AE795" s="68"/>
      <c r="AF795" s="66"/>
      <c r="AG795" s="66"/>
      <c r="AO795" s="171"/>
      <c r="AP795" s="171"/>
      <c r="AQ795" s="171"/>
      <c r="AR795" s="69"/>
      <c r="AS795" s="70"/>
      <c r="AT795" s="70"/>
      <c r="AU795" s="70"/>
      <c r="AV795" s="70"/>
      <c r="AW795" s="70"/>
      <c r="AX795" s="70"/>
      <c r="AY795" s="70"/>
      <c r="AZ795" s="70"/>
      <c r="BA795" s="70"/>
      <c r="BG795" s="7"/>
      <c r="BH795" s="1"/>
      <c r="BI795" s="1"/>
      <c r="BJ795" s="7"/>
      <c r="BK795" s="7"/>
      <c r="CB795" s="66"/>
      <c r="CC795" s="71"/>
      <c r="CD795" s="71"/>
      <c r="CE795" s="71"/>
      <c r="CF795" s="71"/>
      <c r="CG795" s="71"/>
      <c r="CH795" s="71"/>
      <c r="CI795" s="71"/>
      <c r="CJ795" s="71"/>
      <c r="CK795" s="71"/>
      <c r="CL795" s="71"/>
      <c r="CM795" s="71"/>
      <c r="CN795" s="71"/>
      <c r="CO795" s="71"/>
      <c r="CP795" s="71"/>
      <c r="CQ795" s="71"/>
      <c r="CR795" s="71"/>
      <c r="CS795" s="71"/>
      <c r="CT795" s="71"/>
      <c r="CU795" s="71"/>
      <c r="CV795" s="71"/>
      <c r="CW795" s="71"/>
      <c r="CX795" s="71"/>
      <c r="CY795" s="71"/>
      <c r="CZ795" s="71"/>
      <c r="DA795" s="71"/>
      <c r="DB795" s="71"/>
      <c r="DC795" s="71"/>
      <c r="DD795" s="71"/>
      <c r="DE795" s="71"/>
      <c r="DF795" s="71"/>
      <c r="DG795" s="71"/>
      <c r="DH795" s="71"/>
      <c r="DI795" s="71"/>
      <c r="DJ795" s="71"/>
      <c r="DK795" s="71"/>
      <c r="DL795" s="71"/>
      <c r="DM795" s="71"/>
      <c r="DN795" s="71"/>
      <c r="DO795" s="71"/>
      <c r="DP795" s="71"/>
      <c r="DQ795" s="71"/>
      <c r="DR795" s="71"/>
      <c r="DS795" s="71"/>
      <c r="DT795" s="71"/>
      <c r="DU795" s="71"/>
      <c r="DV795" s="71"/>
      <c r="DW795" s="71"/>
      <c r="DX795" s="71"/>
      <c r="DY795" s="71"/>
      <c r="DZ795" s="71"/>
      <c r="EA795" s="71"/>
      <c r="EB795" s="71"/>
      <c r="EC795" s="71"/>
      <c r="ED795" s="71"/>
      <c r="EE795" s="71"/>
      <c r="EF795" s="71"/>
      <c r="EG795" s="71"/>
      <c r="EH795" s="71"/>
      <c r="EI795" s="71"/>
      <c r="EJ795" s="71"/>
      <c r="EK795" s="71"/>
      <c r="EL795" s="71"/>
      <c r="EM795" s="71"/>
      <c r="EN795" s="71"/>
    </row>
    <row r="796" spans="13:144" s="67" customFormat="1" ht="12.75" x14ac:dyDescent="0.2">
      <c r="M796" s="66"/>
      <c r="N796" s="66"/>
      <c r="AD796" s="68"/>
      <c r="AE796" s="68"/>
      <c r="AF796" s="66"/>
      <c r="AG796" s="66"/>
      <c r="AO796" s="171"/>
      <c r="AP796" s="171"/>
      <c r="AQ796" s="171"/>
      <c r="AR796" s="69"/>
      <c r="AS796" s="70"/>
      <c r="AT796" s="70"/>
      <c r="AU796" s="70"/>
      <c r="AV796" s="70"/>
      <c r="AW796" s="70"/>
      <c r="AX796" s="70"/>
      <c r="AY796" s="70"/>
      <c r="AZ796" s="70"/>
      <c r="BA796" s="70"/>
      <c r="BG796" s="7"/>
      <c r="BH796" s="1"/>
      <c r="BI796" s="1"/>
      <c r="BJ796" s="7"/>
      <c r="BK796" s="7"/>
      <c r="CB796" s="66"/>
      <c r="CC796" s="71"/>
      <c r="CD796" s="71"/>
      <c r="CE796" s="71"/>
      <c r="CF796" s="71"/>
      <c r="CG796" s="71"/>
      <c r="CH796" s="71"/>
      <c r="CI796" s="71"/>
      <c r="CJ796" s="71"/>
      <c r="CK796" s="71"/>
      <c r="CL796" s="71"/>
      <c r="CM796" s="71"/>
      <c r="CN796" s="71"/>
      <c r="CO796" s="71"/>
      <c r="CP796" s="71"/>
      <c r="CQ796" s="71"/>
      <c r="CR796" s="71"/>
      <c r="CS796" s="71"/>
      <c r="CT796" s="71"/>
      <c r="CU796" s="71"/>
      <c r="CV796" s="71"/>
      <c r="CW796" s="71"/>
      <c r="CX796" s="71"/>
      <c r="CY796" s="71"/>
      <c r="CZ796" s="71"/>
      <c r="DA796" s="71"/>
      <c r="DB796" s="71"/>
      <c r="DC796" s="71"/>
      <c r="DD796" s="71"/>
      <c r="DE796" s="71"/>
      <c r="DF796" s="71"/>
      <c r="DG796" s="71"/>
      <c r="DH796" s="71"/>
      <c r="DI796" s="71"/>
      <c r="DJ796" s="71"/>
      <c r="DK796" s="71"/>
      <c r="DL796" s="71"/>
      <c r="DM796" s="71"/>
      <c r="DN796" s="71"/>
      <c r="DO796" s="71"/>
      <c r="DP796" s="71"/>
      <c r="DQ796" s="71"/>
      <c r="DR796" s="71"/>
      <c r="DS796" s="71"/>
      <c r="DT796" s="71"/>
      <c r="DU796" s="71"/>
      <c r="DV796" s="71"/>
      <c r="DW796" s="71"/>
      <c r="DX796" s="71"/>
      <c r="DY796" s="71"/>
      <c r="DZ796" s="71"/>
      <c r="EA796" s="71"/>
      <c r="EB796" s="71"/>
      <c r="EC796" s="71"/>
      <c r="ED796" s="71"/>
      <c r="EE796" s="71"/>
      <c r="EF796" s="71"/>
      <c r="EG796" s="71"/>
      <c r="EH796" s="71"/>
      <c r="EI796" s="71"/>
      <c r="EJ796" s="71"/>
      <c r="EK796" s="71"/>
      <c r="EL796" s="71"/>
      <c r="EM796" s="71"/>
      <c r="EN796" s="71"/>
    </row>
    <row r="797" spans="13:144" s="67" customFormat="1" ht="12.75" x14ac:dyDescent="0.2">
      <c r="M797" s="66"/>
      <c r="N797" s="66"/>
      <c r="AD797" s="68"/>
      <c r="AE797" s="68"/>
      <c r="AF797" s="66"/>
      <c r="AG797" s="66"/>
      <c r="AO797" s="171"/>
      <c r="AP797" s="171"/>
      <c r="AQ797" s="171"/>
      <c r="AR797" s="69"/>
      <c r="AS797" s="70"/>
      <c r="AT797" s="70"/>
      <c r="AU797" s="70"/>
      <c r="AV797" s="70"/>
      <c r="AW797" s="70"/>
      <c r="AX797" s="70"/>
      <c r="AY797" s="70"/>
      <c r="AZ797" s="70"/>
      <c r="BA797" s="70"/>
      <c r="BG797" s="7"/>
      <c r="BH797" s="1"/>
      <c r="BI797" s="1"/>
      <c r="BJ797" s="7"/>
      <c r="BK797" s="7"/>
      <c r="CB797" s="66"/>
      <c r="CC797" s="71"/>
      <c r="CD797" s="71"/>
      <c r="CE797" s="71"/>
      <c r="CF797" s="71"/>
      <c r="CG797" s="71"/>
      <c r="CH797" s="71"/>
      <c r="CI797" s="71"/>
      <c r="CJ797" s="71"/>
      <c r="CK797" s="71"/>
      <c r="CL797" s="71"/>
      <c r="CM797" s="71"/>
      <c r="CN797" s="71"/>
      <c r="CO797" s="71"/>
      <c r="CP797" s="71"/>
      <c r="CQ797" s="71"/>
      <c r="CR797" s="71"/>
      <c r="CS797" s="71"/>
      <c r="CT797" s="71"/>
      <c r="CU797" s="71"/>
      <c r="CV797" s="71"/>
      <c r="CW797" s="71"/>
      <c r="CX797" s="71"/>
      <c r="CY797" s="71"/>
      <c r="CZ797" s="71"/>
      <c r="DA797" s="71"/>
      <c r="DB797" s="71"/>
      <c r="DC797" s="71"/>
      <c r="DD797" s="71"/>
      <c r="DE797" s="71"/>
      <c r="DF797" s="71"/>
      <c r="DG797" s="71"/>
      <c r="DH797" s="71"/>
      <c r="DI797" s="71"/>
      <c r="DJ797" s="71"/>
      <c r="DK797" s="71"/>
      <c r="DL797" s="71"/>
      <c r="DM797" s="71"/>
      <c r="DN797" s="71"/>
      <c r="DO797" s="71"/>
      <c r="DP797" s="71"/>
      <c r="DQ797" s="71"/>
      <c r="DR797" s="71"/>
      <c r="DS797" s="71"/>
      <c r="DT797" s="71"/>
      <c r="DU797" s="71"/>
      <c r="DV797" s="71"/>
      <c r="DW797" s="71"/>
      <c r="DX797" s="71"/>
      <c r="DY797" s="71"/>
      <c r="DZ797" s="71"/>
      <c r="EA797" s="71"/>
      <c r="EB797" s="71"/>
      <c r="EC797" s="71"/>
      <c r="ED797" s="71"/>
      <c r="EE797" s="71"/>
      <c r="EF797" s="71"/>
      <c r="EG797" s="71"/>
      <c r="EH797" s="71"/>
      <c r="EI797" s="71"/>
      <c r="EJ797" s="71"/>
      <c r="EK797" s="71"/>
      <c r="EL797" s="71"/>
      <c r="EM797" s="71"/>
      <c r="EN797" s="71"/>
    </row>
    <row r="798" spans="13:144" s="67" customFormat="1" ht="12.75" x14ac:dyDescent="0.2">
      <c r="M798" s="66"/>
      <c r="N798" s="66"/>
      <c r="AD798" s="68"/>
      <c r="AE798" s="68"/>
      <c r="AF798" s="66"/>
      <c r="AG798" s="66"/>
      <c r="AO798" s="171"/>
      <c r="AP798" s="171"/>
      <c r="AQ798" s="171"/>
      <c r="AR798" s="69"/>
      <c r="AS798" s="70"/>
      <c r="AT798" s="70"/>
      <c r="AU798" s="70"/>
      <c r="AV798" s="70"/>
      <c r="AW798" s="70"/>
      <c r="AX798" s="70"/>
      <c r="AY798" s="70"/>
      <c r="AZ798" s="70"/>
      <c r="BA798" s="70"/>
      <c r="BG798" s="7"/>
      <c r="BH798" s="1"/>
      <c r="BI798" s="1"/>
      <c r="BJ798" s="7"/>
      <c r="BK798" s="7"/>
      <c r="CB798" s="66"/>
      <c r="CC798" s="71"/>
      <c r="CD798" s="71"/>
      <c r="CE798" s="71"/>
      <c r="CF798" s="71"/>
      <c r="CG798" s="71"/>
      <c r="CH798" s="71"/>
      <c r="CI798" s="71"/>
      <c r="CJ798" s="71"/>
      <c r="CK798" s="71"/>
      <c r="CL798" s="71"/>
      <c r="CM798" s="71"/>
      <c r="CN798" s="71"/>
      <c r="CO798" s="71"/>
      <c r="CP798" s="71"/>
      <c r="CQ798" s="71"/>
      <c r="CR798" s="71"/>
      <c r="CS798" s="71"/>
      <c r="CT798" s="71"/>
      <c r="CU798" s="71"/>
      <c r="CV798" s="71"/>
      <c r="CW798" s="71"/>
      <c r="CX798" s="71"/>
      <c r="CY798" s="71"/>
      <c r="CZ798" s="71"/>
      <c r="DA798" s="71"/>
      <c r="DB798" s="71"/>
      <c r="DC798" s="71"/>
      <c r="DD798" s="71"/>
      <c r="DE798" s="71"/>
      <c r="DF798" s="71"/>
      <c r="DG798" s="71"/>
      <c r="DH798" s="71"/>
      <c r="DI798" s="71"/>
      <c r="DJ798" s="71"/>
      <c r="DK798" s="71"/>
      <c r="DL798" s="71"/>
      <c r="DM798" s="71"/>
      <c r="DN798" s="71"/>
      <c r="DO798" s="71"/>
      <c r="DP798" s="71"/>
      <c r="DQ798" s="71"/>
      <c r="DR798" s="71"/>
      <c r="DS798" s="71"/>
      <c r="DT798" s="71"/>
      <c r="DU798" s="71"/>
      <c r="DV798" s="71"/>
      <c r="DW798" s="71"/>
      <c r="DX798" s="71"/>
      <c r="DY798" s="71"/>
      <c r="DZ798" s="71"/>
      <c r="EA798" s="71"/>
      <c r="EB798" s="71"/>
      <c r="EC798" s="71"/>
      <c r="ED798" s="71"/>
      <c r="EE798" s="71"/>
      <c r="EF798" s="71"/>
      <c r="EG798" s="71"/>
      <c r="EH798" s="71"/>
      <c r="EI798" s="71"/>
      <c r="EJ798" s="71"/>
      <c r="EK798" s="71"/>
      <c r="EL798" s="71"/>
      <c r="EM798" s="71"/>
      <c r="EN798" s="71"/>
    </row>
    <row r="799" spans="13:144" s="67" customFormat="1" ht="12.75" x14ac:dyDescent="0.2">
      <c r="M799" s="66"/>
      <c r="N799" s="66"/>
      <c r="AD799" s="68"/>
      <c r="AE799" s="68"/>
      <c r="AF799" s="66"/>
      <c r="AG799" s="66"/>
      <c r="AO799" s="171"/>
      <c r="AP799" s="171"/>
      <c r="AQ799" s="171"/>
      <c r="AR799" s="69"/>
      <c r="AS799" s="70"/>
      <c r="AT799" s="70"/>
      <c r="AU799" s="70"/>
      <c r="AV799" s="70"/>
      <c r="AW799" s="70"/>
      <c r="AX799" s="70"/>
      <c r="AY799" s="70"/>
      <c r="AZ799" s="70"/>
      <c r="BA799" s="70"/>
      <c r="BG799" s="7"/>
      <c r="BH799" s="1"/>
      <c r="BI799" s="1"/>
      <c r="BJ799" s="7"/>
      <c r="BK799" s="7"/>
      <c r="CB799" s="66"/>
      <c r="CC799" s="71"/>
      <c r="CD799" s="71"/>
      <c r="CE799" s="71"/>
      <c r="CF799" s="71"/>
      <c r="CG799" s="71"/>
      <c r="CH799" s="71"/>
      <c r="CI799" s="71"/>
      <c r="CJ799" s="71"/>
      <c r="CK799" s="71"/>
      <c r="CL799" s="71"/>
      <c r="CM799" s="71"/>
      <c r="CN799" s="71"/>
      <c r="CO799" s="71"/>
      <c r="CP799" s="71"/>
      <c r="CQ799" s="71"/>
      <c r="CR799" s="71"/>
      <c r="CS799" s="71"/>
      <c r="CT799" s="71"/>
      <c r="CU799" s="71"/>
      <c r="CV799" s="71"/>
      <c r="CW799" s="71"/>
      <c r="CX799" s="71"/>
      <c r="CY799" s="71"/>
      <c r="CZ799" s="71"/>
      <c r="DA799" s="71"/>
      <c r="DB799" s="71"/>
      <c r="DC799" s="71"/>
      <c r="DD799" s="71"/>
      <c r="DE799" s="71"/>
      <c r="DF799" s="71"/>
      <c r="DG799" s="71"/>
      <c r="DH799" s="71"/>
      <c r="DI799" s="71"/>
      <c r="DJ799" s="71"/>
      <c r="DK799" s="71"/>
      <c r="DL799" s="71"/>
      <c r="DM799" s="71"/>
      <c r="DN799" s="71"/>
      <c r="DO799" s="71"/>
      <c r="DP799" s="71"/>
      <c r="DQ799" s="71"/>
      <c r="DR799" s="71"/>
      <c r="DS799" s="71"/>
      <c r="DT799" s="71"/>
      <c r="DU799" s="71"/>
      <c r="DV799" s="71"/>
      <c r="DW799" s="71"/>
      <c r="DX799" s="71"/>
      <c r="DY799" s="71"/>
      <c r="DZ799" s="71"/>
      <c r="EA799" s="71"/>
      <c r="EB799" s="71"/>
      <c r="EC799" s="71"/>
      <c r="ED799" s="71"/>
      <c r="EE799" s="71"/>
      <c r="EF799" s="71"/>
      <c r="EG799" s="71"/>
      <c r="EH799" s="71"/>
      <c r="EI799" s="71"/>
      <c r="EJ799" s="71"/>
      <c r="EK799" s="71"/>
      <c r="EL799" s="71"/>
      <c r="EM799" s="71"/>
      <c r="EN799" s="71"/>
    </row>
    <row r="800" spans="13:144" s="67" customFormat="1" ht="12.75" x14ac:dyDescent="0.2">
      <c r="M800" s="66"/>
      <c r="N800" s="66"/>
      <c r="AD800" s="68"/>
      <c r="AE800" s="68"/>
      <c r="AF800" s="66"/>
      <c r="AG800" s="66"/>
      <c r="AO800" s="171"/>
      <c r="AP800" s="171"/>
      <c r="AQ800" s="171"/>
      <c r="AR800" s="69"/>
      <c r="AS800" s="70"/>
      <c r="AT800" s="70"/>
      <c r="AU800" s="70"/>
      <c r="AV800" s="70"/>
      <c r="AW800" s="70"/>
      <c r="AX800" s="70"/>
      <c r="AY800" s="70"/>
      <c r="AZ800" s="70"/>
      <c r="BA800" s="70"/>
      <c r="BG800" s="7"/>
      <c r="BH800" s="1"/>
      <c r="BI800" s="1"/>
      <c r="BJ800" s="7"/>
      <c r="BK800" s="7"/>
      <c r="CB800" s="66"/>
      <c r="CC800" s="71"/>
      <c r="CD800" s="71"/>
      <c r="CE800" s="71"/>
      <c r="CF800" s="71"/>
      <c r="CG800" s="71"/>
      <c r="CH800" s="71"/>
      <c r="CI800" s="71"/>
      <c r="CJ800" s="71"/>
      <c r="CK800" s="71"/>
      <c r="CL800" s="71"/>
      <c r="CM800" s="71"/>
      <c r="CN800" s="71"/>
      <c r="CO800" s="71"/>
      <c r="CP800" s="71"/>
      <c r="CQ800" s="71"/>
      <c r="CR800" s="71"/>
      <c r="CS800" s="71"/>
      <c r="CT800" s="71"/>
      <c r="CU800" s="71"/>
      <c r="CV800" s="71"/>
      <c r="CW800" s="71"/>
      <c r="CX800" s="71"/>
      <c r="CY800" s="71"/>
      <c r="CZ800" s="71"/>
      <c r="DA800" s="71"/>
      <c r="DB800" s="71"/>
      <c r="DC800" s="71"/>
      <c r="DD800" s="71"/>
      <c r="DE800" s="71"/>
      <c r="DF800" s="71"/>
      <c r="DG800" s="71"/>
      <c r="DH800" s="71"/>
      <c r="DI800" s="71"/>
      <c r="DJ800" s="71"/>
      <c r="DK800" s="71"/>
      <c r="DL800" s="71"/>
      <c r="DM800" s="71"/>
      <c r="DN800" s="71"/>
      <c r="DO800" s="71"/>
      <c r="DP800" s="71"/>
      <c r="DQ800" s="71"/>
      <c r="DR800" s="71"/>
      <c r="DS800" s="71"/>
      <c r="DT800" s="71"/>
      <c r="DU800" s="71"/>
      <c r="DV800" s="71"/>
      <c r="DW800" s="71"/>
      <c r="DX800" s="71"/>
      <c r="DY800" s="71"/>
      <c r="DZ800" s="71"/>
      <c r="EA800" s="71"/>
      <c r="EB800" s="71"/>
      <c r="EC800" s="71"/>
      <c r="ED800" s="71"/>
      <c r="EE800" s="71"/>
      <c r="EF800" s="71"/>
      <c r="EG800" s="71"/>
      <c r="EH800" s="71"/>
      <c r="EI800" s="71"/>
      <c r="EJ800" s="71"/>
      <c r="EK800" s="71"/>
      <c r="EL800" s="71"/>
      <c r="EM800" s="71"/>
      <c r="EN800" s="71"/>
    </row>
    <row r="801" spans="13:144" s="67" customFormat="1" ht="12.75" x14ac:dyDescent="0.2">
      <c r="M801" s="66"/>
      <c r="N801" s="66"/>
      <c r="AD801" s="68"/>
      <c r="AE801" s="68"/>
      <c r="AF801" s="66"/>
      <c r="AG801" s="66"/>
      <c r="AO801" s="171"/>
      <c r="AP801" s="171"/>
      <c r="AQ801" s="171"/>
      <c r="AR801" s="69"/>
      <c r="AS801" s="70"/>
      <c r="AT801" s="70"/>
      <c r="AU801" s="70"/>
      <c r="AV801" s="70"/>
      <c r="AW801" s="70"/>
      <c r="AX801" s="70"/>
      <c r="AY801" s="70"/>
      <c r="AZ801" s="70"/>
      <c r="BA801" s="70"/>
      <c r="BG801" s="7"/>
      <c r="BH801" s="1"/>
      <c r="BI801" s="1"/>
      <c r="BJ801" s="7"/>
      <c r="BK801" s="7"/>
      <c r="CB801" s="66"/>
      <c r="CC801" s="71"/>
      <c r="CD801" s="71"/>
      <c r="CE801" s="71"/>
      <c r="CF801" s="71"/>
      <c r="CG801" s="71"/>
      <c r="CH801" s="71"/>
      <c r="CI801" s="71"/>
      <c r="CJ801" s="71"/>
      <c r="CK801" s="71"/>
      <c r="CL801" s="71"/>
      <c r="CM801" s="71"/>
      <c r="CN801" s="71"/>
      <c r="CO801" s="71"/>
      <c r="CP801" s="71"/>
      <c r="CQ801" s="71"/>
      <c r="CR801" s="71"/>
      <c r="CS801" s="71"/>
      <c r="CT801" s="71"/>
      <c r="CU801" s="71"/>
      <c r="CV801" s="71"/>
      <c r="CW801" s="71"/>
      <c r="CX801" s="71"/>
      <c r="CY801" s="71"/>
      <c r="CZ801" s="71"/>
      <c r="DA801" s="71"/>
      <c r="DB801" s="71"/>
      <c r="DC801" s="71"/>
      <c r="DD801" s="71"/>
      <c r="DE801" s="71"/>
      <c r="DF801" s="71"/>
      <c r="DG801" s="71"/>
      <c r="DH801" s="71"/>
      <c r="DI801" s="71"/>
      <c r="DJ801" s="71"/>
      <c r="DK801" s="71"/>
      <c r="DL801" s="71"/>
      <c r="DM801" s="71"/>
      <c r="DN801" s="71"/>
      <c r="DO801" s="71"/>
      <c r="DP801" s="71"/>
      <c r="DQ801" s="71"/>
      <c r="DR801" s="71"/>
      <c r="DS801" s="71"/>
      <c r="DT801" s="71"/>
      <c r="DU801" s="71"/>
      <c r="DV801" s="71"/>
      <c r="DW801" s="71"/>
      <c r="DX801" s="71"/>
      <c r="DY801" s="71"/>
      <c r="DZ801" s="71"/>
      <c r="EA801" s="71"/>
      <c r="EB801" s="71"/>
      <c r="EC801" s="71"/>
      <c r="ED801" s="71"/>
      <c r="EE801" s="71"/>
      <c r="EF801" s="71"/>
      <c r="EG801" s="71"/>
      <c r="EH801" s="71"/>
      <c r="EI801" s="71"/>
      <c r="EJ801" s="71"/>
      <c r="EK801" s="71"/>
      <c r="EL801" s="71"/>
      <c r="EM801" s="71"/>
      <c r="EN801" s="71"/>
    </row>
    <row r="802" spans="13:144" s="67" customFormat="1" ht="12.75" x14ac:dyDescent="0.2">
      <c r="M802" s="66"/>
      <c r="N802" s="66"/>
      <c r="AD802" s="68"/>
      <c r="AE802" s="68"/>
      <c r="AF802" s="66"/>
      <c r="AG802" s="66"/>
      <c r="AO802" s="171"/>
      <c r="AP802" s="171"/>
      <c r="AQ802" s="171"/>
      <c r="AR802" s="69"/>
      <c r="AS802" s="70"/>
      <c r="AT802" s="70"/>
      <c r="AU802" s="70"/>
      <c r="AV802" s="70"/>
      <c r="AW802" s="70"/>
      <c r="AX802" s="70"/>
      <c r="AY802" s="70"/>
      <c r="AZ802" s="70"/>
      <c r="BA802" s="70"/>
      <c r="BG802" s="7"/>
      <c r="BH802" s="1"/>
      <c r="BI802" s="1"/>
      <c r="BJ802" s="7"/>
      <c r="BK802" s="7"/>
      <c r="CB802" s="66"/>
      <c r="CC802" s="71"/>
      <c r="CD802" s="71"/>
      <c r="CE802" s="71"/>
      <c r="CF802" s="71"/>
      <c r="CG802" s="71"/>
      <c r="CH802" s="71"/>
      <c r="CI802" s="71"/>
      <c r="CJ802" s="71"/>
      <c r="CK802" s="71"/>
      <c r="CL802" s="71"/>
      <c r="CM802" s="71"/>
      <c r="CN802" s="71"/>
      <c r="CO802" s="71"/>
      <c r="CP802" s="71"/>
      <c r="CQ802" s="71"/>
      <c r="CR802" s="71"/>
      <c r="CS802" s="71"/>
      <c r="CT802" s="71"/>
      <c r="CU802" s="71"/>
      <c r="CV802" s="71"/>
      <c r="CW802" s="71"/>
      <c r="CX802" s="71"/>
      <c r="CY802" s="71"/>
      <c r="CZ802" s="71"/>
      <c r="DA802" s="71"/>
      <c r="DB802" s="71"/>
      <c r="DC802" s="71"/>
      <c r="DD802" s="71"/>
      <c r="DE802" s="71"/>
      <c r="DF802" s="71"/>
      <c r="DG802" s="71"/>
      <c r="DH802" s="71"/>
      <c r="DI802" s="71"/>
      <c r="DJ802" s="71"/>
      <c r="DK802" s="71"/>
      <c r="DL802" s="71"/>
      <c r="DM802" s="71"/>
      <c r="DN802" s="71"/>
      <c r="DO802" s="71"/>
      <c r="DP802" s="71"/>
      <c r="DQ802" s="71"/>
      <c r="DR802" s="71"/>
      <c r="DS802" s="71"/>
      <c r="DT802" s="71"/>
      <c r="DU802" s="71"/>
      <c r="DV802" s="71"/>
      <c r="DW802" s="71"/>
      <c r="DX802" s="71"/>
      <c r="DY802" s="71"/>
      <c r="DZ802" s="71"/>
      <c r="EA802" s="71"/>
      <c r="EB802" s="71"/>
      <c r="EC802" s="71"/>
      <c r="ED802" s="71"/>
      <c r="EE802" s="71"/>
      <c r="EF802" s="71"/>
      <c r="EG802" s="71"/>
      <c r="EH802" s="71"/>
      <c r="EI802" s="71"/>
      <c r="EJ802" s="71"/>
      <c r="EK802" s="71"/>
      <c r="EL802" s="71"/>
      <c r="EM802" s="71"/>
      <c r="EN802" s="71"/>
    </row>
    <row r="803" spans="13:144" s="67" customFormat="1" ht="12.75" x14ac:dyDescent="0.2">
      <c r="M803" s="66"/>
      <c r="N803" s="66"/>
      <c r="AD803" s="68"/>
      <c r="AE803" s="68"/>
      <c r="AF803" s="66"/>
      <c r="AG803" s="66"/>
      <c r="AO803" s="171"/>
      <c r="AP803" s="171"/>
      <c r="AQ803" s="171"/>
      <c r="AR803" s="69"/>
      <c r="AS803" s="70"/>
      <c r="AT803" s="70"/>
      <c r="AU803" s="70"/>
      <c r="AV803" s="70"/>
      <c r="AW803" s="70"/>
      <c r="AX803" s="70"/>
      <c r="AY803" s="70"/>
      <c r="AZ803" s="70"/>
      <c r="BA803" s="70"/>
      <c r="BG803" s="7"/>
      <c r="BH803" s="1"/>
      <c r="BI803" s="1"/>
      <c r="BJ803" s="7"/>
      <c r="BK803" s="7"/>
      <c r="CB803" s="66"/>
      <c r="CC803" s="71"/>
      <c r="CD803" s="71"/>
      <c r="CE803" s="71"/>
      <c r="CF803" s="71"/>
      <c r="CG803" s="71"/>
      <c r="CH803" s="71"/>
      <c r="CI803" s="71"/>
      <c r="CJ803" s="71"/>
      <c r="CK803" s="71"/>
      <c r="CL803" s="71"/>
      <c r="CM803" s="71"/>
      <c r="CN803" s="71"/>
      <c r="CO803" s="71"/>
      <c r="CP803" s="71"/>
      <c r="CQ803" s="71"/>
      <c r="CR803" s="71"/>
      <c r="CS803" s="71"/>
      <c r="CT803" s="71"/>
      <c r="CU803" s="71"/>
      <c r="CV803" s="71"/>
      <c r="CW803" s="71"/>
      <c r="CX803" s="71"/>
      <c r="CY803" s="71"/>
      <c r="CZ803" s="71"/>
      <c r="DA803" s="71"/>
      <c r="DB803" s="71"/>
      <c r="DC803" s="71"/>
      <c r="DD803" s="71"/>
      <c r="DE803" s="71"/>
      <c r="DF803" s="71"/>
      <c r="DG803" s="71"/>
      <c r="DH803" s="71"/>
      <c r="DI803" s="71"/>
      <c r="DJ803" s="71"/>
      <c r="DK803" s="71"/>
      <c r="DL803" s="71"/>
      <c r="DM803" s="71"/>
      <c r="DN803" s="71"/>
      <c r="DO803" s="71"/>
      <c r="DP803" s="71"/>
      <c r="DQ803" s="71"/>
      <c r="DR803" s="71"/>
      <c r="DS803" s="71"/>
      <c r="DT803" s="71"/>
      <c r="DU803" s="71"/>
      <c r="DV803" s="71"/>
      <c r="DW803" s="71"/>
      <c r="DX803" s="71"/>
      <c r="DY803" s="71"/>
      <c r="DZ803" s="71"/>
      <c r="EA803" s="71"/>
      <c r="EB803" s="71"/>
      <c r="EC803" s="71"/>
      <c r="ED803" s="71"/>
      <c r="EE803" s="71"/>
      <c r="EF803" s="71"/>
      <c r="EG803" s="71"/>
      <c r="EH803" s="71"/>
      <c r="EI803" s="71"/>
      <c r="EJ803" s="71"/>
      <c r="EK803" s="71"/>
      <c r="EL803" s="71"/>
      <c r="EM803" s="71"/>
      <c r="EN803" s="71"/>
    </row>
    <row r="804" spans="13:144" s="67" customFormat="1" ht="12.75" x14ac:dyDescent="0.2">
      <c r="M804" s="66"/>
      <c r="N804" s="66"/>
      <c r="AD804" s="68"/>
      <c r="AE804" s="68"/>
      <c r="AF804" s="66"/>
      <c r="AG804" s="66"/>
      <c r="AO804" s="171"/>
      <c r="AP804" s="171"/>
      <c r="AQ804" s="171"/>
      <c r="AR804" s="69"/>
      <c r="AS804" s="70"/>
      <c r="AT804" s="70"/>
      <c r="AU804" s="70"/>
      <c r="AV804" s="70"/>
      <c r="AW804" s="70"/>
      <c r="AX804" s="70"/>
      <c r="AY804" s="70"/>
      <c r="AZ804" s="70"/>
      <c r="BA804" s="70"/>
      <c r="BG804" s="7"/>
      <c r="BH804" s="1"/>
      <c r="BI804" s="1"/>
      <c r="BJ804" s="7"/>
      <c r="BK804" s="7"/>
      <c r="CB804" s="66"/>
      <c r="CC804" s="71"/>
      <c r="CD804" s="71"/>
      <c r="CE804" s="71"/>
      <c r="CF804" s="71"/>
      <c r="CG804" s="71"/>
      <c r="CH804" s="71"/>
      <c r="CI804" s="71"/>
      <c r="CJ804" s="71"/>
      <c r="CK804" s="71"/>
      <c r="CL804" s="71"/>
      <c r="CM804" s="71"/>
      <c r="CN804" s="71"/>
      <c r="CO804" s="71"/>
      <c r="CP804" s="71"/>
      <c r="CQ804" s="71"/>
      <c r="CR804" s="71"/>
      <c r="CS804" s="71"/>
      <c r="CT804" s="71"/>
      <c r="CU804" s="71"/>
      <c r="CV804" s="71"/>
      <c r="CW804" s="71"/>
      <c r="CX804" s="71"/>
      <c r="CY804" s="71"/>
      <c r="CZ804" s="71"/>
      <c r="DA804" s="71"/>
      <c r="DB804" s="71"/>
      <c r="DC804" s="71"/>
      <c r="DD804" s="71"/>
      <c r="DE804" s="71"/>
      <c r="DF804" s="71"/>
      <c r="DG804" s="71"/>
      <c r="DH804" s="71"/>
      <c r="DI804" s="71"/>
      <c r="DJ804" s="71"/>
      <c r="DK804" s="71"/>
      <c r="DL804" s="71"/>
      <c r="DM804" s="71"/>
      <c r="DN804" s="71"/>
      <c r="DO804" s="71"/>
      <c r="DP804" s="71"/>
      <c r="DQ804" s="71"/>
      <c r="DR804" s="71"/>
      <c r="DS804" s="71"/>
      <c r="DT804" s="71"/>
      <c r="DU804" s="71"/>
      <c r="DV804" s="71"/>
      <c r="DW804" s="71"/>
      <c r="DX804" s="71"/>
      <c r="DY804" s="71"/>
      <c r="DZ804" s="71"/>
      <c r="EA804" s="71"/>
      <c r="EB804" s="71"/>
      <c r="EC804" s="71"/>
      <c r="ED804" s="71"/>
      <c r="EE804" s="71"/>
      <c r="EF804" s="71"/>
      <c r="EG804" s="71"/>
      <c r="EH804" s="71"/>
      <c r="EI804" s="71"/>
      <c r="EJ804" s="71"/>
      <c r="EK804" s="71"/>
      <c r="EL804" s="71"/>
      <c r="EM804" s="71"/>
      <c r="EN804" s="71"/>
    </row>
    <row r="805" spans="13:144" s="67" customFormat="1" ht="12.75" x14ac:dyDescent="0.2">
      <c r="M805" s="66"/>
      <c r="N805" s="66"/>
      <c r="AD805" s="68"/>
      <c r="AE805" s="68"/>
      <c r="AF805" s="66"/>
      <c r="AG805" s="66"/>
      <c r="AO805" s="171"/>
      <c r="AP805" s="171"/>
      <c r="AQ805" s="171"/>
      <c r="AR805" s="69"/>
      <c r="AS805" s="70"/>
      <c r="AT805" s="70"/>
      <c r="AU805" s="70"/>
      <c r="AV805" s="70"/>
      <c r="AW805" s="70"/>
      <c r="AX805" s="70"/>
      <c r="AY805" s="70"/>
      <c r="AZ805" s="70"/>
      <c r="BA805" s="70"/>
      <c r="BG805" s="7"/>
      <c r="BH805" s="1"/>
      <c r="BI805" s="1"/>
      <c r="BJ805" s="7"/>
      <c r="BK805" s="7"/>
      <c r="CB805" s="66"/>
      <c r="CC805" s="71"/>
      <c r="CD805" s="71"/>
      <c r="CE805" s="71"/>
      <c r="CF805" s="71"/>
      <c r="CG805" s="71"/>
      <c r="CH805" s="71"/>
      <c r="CI805" s="71"/>
      <c r="CJ805" s="71"/>
      <c r="CK805" s="71"/>
      <c r="CL805" s="71"/>
      <c r="CM805" s="71"/>
      <c r="CN805" s="71"/>
      <c r="CO805" s="71"/>
      <c r="CP805" s="71"/>
      <c r="CQ805" s="71"/>
      <c r="CR805" s="71"/>
      <c r="CS805" s="71"/>
      <c r="CT805" s="71"/>
      <c r="CU805" s="71"/>
      <c r="CV805" s="71"/>
      <c r="CW805" s="71"/>
      <c r="CX805" s="71"/>
      <c r="CY805" s="71"/>
      <c r="CZ805" s="71"/>
      <c r="DA805" s="71"/>
      <c r="DB805" s="71"/>
      <c r="DC805" s="71"/>
      <c r="DD805" s="71"/>
      <c r="DE805" s="71"/>
      <c r="DF805" s="71"/>
      <c r="DG805" s="71"/>
      <c r="DH805" s="71"/>
      <c r="DI805" s="71"/>
      <c r="DJ805" s="71"/>
      <c r="DK805" s="71"/>
      <c r="DL805" s="71"/>
      <c r="DM805" s="71"/>
      <c r="DN805" s="71"/>
      <c r="DO805" s="71"/>
      <c r="DP805" s="71"/>
      <c r="DQ805" s="71"/>
      <c r="DR805" s="71"/>
      <c r="DS805" s="71"/>
      <c r="DT805" s="71"/>
      <c r="DU805" s="71"/>
      <c r="DV805" s="71"/>
      <c r="DW805" s="71"/>
      <c r="DX805" s="71"/>
      <c r="DY805" s="71"/>
      <c r="DZ805" s="71"/>
      <c r="EA805" s="71"/>
      <c r="EB805" s="71"/>
      <c r="EC805" s="71"/>
      <c r="ED805" s="71"/>
      <c r="EE805" s="71"/>
      <c r="EF805" s="71"/>
      <c r="EG805" s="71"/>
      <c r="EH805" s="71"/>
      <c r="EI805" s="71"/>
      <c r="EJ805" s="71"/>
      <c r="EK805" s="71"/>
      <c r="EL805" s="71"/>
      <c r="EM805" s="71"/>
      <c r="EN805" s="71"/>
    </row>
    <row r="806" spans="13:144" s="67" customFormat="1" ht="12.75" x14ac:dyDescent="0.2">
      <c r="M806" s="66"/>
      <c r="N806" s="66"/>
      <c r="AD806" s="68"/>
      <c r="AE806" s="68"/>
      <c r="AF806" s="66"/>
      <c r="AG806" s="66"/>
      <c r="AO806" s="171"/>
      <c r="AP806" s="171"/>
      <c r="AQ806" s="171"/>
      <c r="AR806" s="69"/>
      <c r="AS806" s="70"/>
      <c r="AT806" s="70"/>
      <c r="AU806" s="70"/>
      <c r="AV806" s="70"/>
      <c r="AW806" s="70"/>
      <c r="AX806" s="70"/>
      <c r="AY806" s="70"/>
      <c r="AZ806" s="70"/>
      <c r="BA806" s="70"/>
      <c r="BG806" s="7"/>
      <c r="BH806" s="1"/>
      <c r="BI806" s="1"/>
      <c r="BJ806" s="7"/>
      <c r="BK806" s="7"/>
      <c r="CB806" s="66"/>
      <c r="CC806" s="71"/>
      <c r="CD806" s="71"/>
      <c r="CE806" s="71"/>
      <c r="CF806" s="71"/>
      <c r="CG806" s="71"/>
      <c r="CH806" s="71"/>
      <c r="CI806" s="71"/>
      <c r="CJ806" s="71"/>
      <c r="CK806" s="71"/>
      <c r="CL806" s="71"/>
      <c r="CM806" s="71"/>
      <c r="CN806" s="71"/>
      <c r="CO806" s="71"/>
      <c r="CP806" s="71"/>
      <c r="CQ806" s="71"/>
      <c r="CR806" s="71"/>
      <c r="CS806" s="71"/>
      <c r="CT806" s="71"/>
      <c r="CU806" s="71"/>
      <c r="CV806" s="71"/>
      <c r="CW806" s="71"/>
      <c r="CX806" s="71"/>
      <c r="CY806" s="71"/>
      <c r="CZ806" s="71"/>
      <c r="DA806" s="71"/>
      <c r="DB806" s="71"/>
      <c r="DC806" s="71"/>
      <c r="DD806" s="71"/>
      <c r="DE806" s="71"/>
      <c r="DF806" s="71"/>
      <c r="DG806" s="71"/>
      <c r="DH806" s="71"/>
      <c r="DI806" s="71"/>
      <c r="DJ806" s="71"/>
      <c r="DK806" s="71"/>
      <c r="DL806" s="71"/>
      <c r="DM806" s="71"/>
      <c r="DN806" s="71"/>
      <c r="DO806" s="71"/>
      <c r="DP806" s="71"/>
      <c r="DQ806" s="71"/>
      <c r="DR806" s="71"/>
      <c r="DS806" s="71"/>
      <c r="DT806" s="71"/>
      <c r="DU806" s="71"/>
      <c r="DV806" s="71"/>
      <c r="DW806" s="71"/>
      <c r="DX806" s="71"/>
      <c r="DY806" s="71"/>
      <c r="DZ806" s="71"/>
      <c r="EA806" s="71"/>
      <c r="EB806" s="71"/>
      <c r="EC806" s="71"/>
      <c r="ED806" s="71"/>
      <c r="EE806" s="71"/>
      <c r="EF806" s="71"/>
      <c r="EG806" s="71"/>
      <c r="EH806" s="71"/>
      <c r="EI806" s="71"/>
      <c r="EJ806" s="71"/>
      <c r="EK806" s="71"/>
      <c r="EL806" s="71"/>
      <c r="EM806" s="71"/>
      <c r="EN806" s="71"/>
    </row>
    <row r="807" spans="13:144" s="67" customFormat="1" ht="12.75" x14ac:dyDescent="0.2">
      <c r="M807" s="66"/>
      <c r="N807" s="66"/>
      <c r="AD807" s="68"/>
      <c r="AE807" s="68"/>
      <c r="AF807" s="66"/>
      <c r="AG807" s="66"/>
      <c r="AO807" s="171"/>
      <c r="AP807" s="171"/>
      <c r="AQ807" s="171"/>
      <c r="AR807" s="69"/>
      <c r="AS807" s="70"/>
      <c r="AT807" s="70"/>
      <c r="AU807" s="70"/>
      <c r="AV807" s="70"/>
      <c r="AW807" s="70"/>
      <c r="AX807" s="70"/>
      <c r="AY807" s="70"/>
      <c r="AZ807" s="70"/>
      <c r="BA807" s="70"/>
      <c r="BG807" s="7"/>
      <c r="BH807" s="1"/>
      <c r="BI807" s="1"/>
      <c r="BJ807" s="7"/>
      <c r="BK807" s="7"/>
      <c r="CB807" s="66"/>
      <c r="CC807" s="71"/>
      <c r="CD807" s="71"/>
      <c r="CE807" s="71"/>
      <c r="CF807" s="71"/>
      <c r="CG807" s="71"/>
      <c r="CH807" s="71"/>
      <c r="CI807" s="71"/>
      <c r="CJ807" s="71"/>
      <c r="CK807" s="71"/>
      <c r="CL807" s="71"/>
      <c r="CM807" s="71"/>
      <c r="CN807" s="71"/>
      <c r="CO807" s="71"/>
      <c r="CP807" s="71"/>
      <c r="CQ807" s="71"/>
      <c r="CR807" s="71"/>
      <c r="CS807" s="71"/>
      <c r="CT807" s="71"/>
      <c r="CU807" s="71"/>
      <c r="CV807" s="71"/>
      <c r="CW807" s="71"/>
      <c r="CX807" s="71"/>
      <c r="CY807" s="71"/>
      <c r="CZ807" s="71"/>
      <c r="DA807" s="71"/>
      <c r="DB807" s="71"/>
      <c r="DC807" s="71"/>
      <c r="DD807" s="71"/>
      <c r="DE807" s="71"/>
      <c r="DF807" s="71"/>
      <c r="DG807" s="71"/>
      <c r="DH807" s="71"/>
      <c r="DI807" s="71"/>
      <c r="DJ807" s="71"/>
      <c r="DK807" s="71"/>
      <c r="DL807" s="71"/>
      <c r="DM807" s="71"/>
      <c r="DN807" s="71"/>
      <c r="DO807" s="71"/>
      <c r="DP807" s="71"/>
      <c r="DQ807" s="71"/>
      <c r="DR807" s="71"/>
      <c r="DS807" s="71"/>
      <c r="DT807" s="71"/>
      <c r="DU807" s="71"/>
      <c r="DV807" s="71"/>
      <c r="DW807" s="71"/>
      <c r="DX807" s="71"/>
      <c r="DY807" s="71"/>
      <c r="DZ807" s="71"/>
      <c r="EA807" s="71"/>
      <c r="EB807" s="71"/>
      <c r="EC807" s="71"/>
      <c r="ED807" s="71"/>
      <c r="EE807" s="71"/>
      <c r="EF807" s="71"/>
      <c r="EG807" s="71"/>
      <c r="EH807" s="71"/>
      <c r="EI807" s="71"/>
      <c r="EJ807" s="71"/>
      <c r="EK807" s="71"/>
      <c r="EL807" s="71"/>
      <c r="EM807" s="71"/>
      <c r="EN807" s="71"/>
    </row>
    <row r="808" spans="13:144" s="67" customFormat="1" ht="12.75" x14ac:dyDescent="0.2">
      <c r="M808" s="66"/>
      <c r="N808" s="66"/>
      <c r="AD808" s="68"/>
      <c r="AE808" s="68"/>
      <c r="AF808" s="66"/>
      <c r="AG808" s="66"/>
      <c r="AO808" s="171"/>
      <c r="AP808" s="171"/>
      <c r="AQ808" s="171"/>
      <c r="AR808" s="69"/>
      <c r="AS808" s="70"/>
      <c r="AT808" s="70"/>
      <c r="AU808" s="70"/>
      <c r="AV808" s="70"/>
      <c r="AW808" s="70"/>
      <c r="AX808" s="70"/>
      <c r="AY808" s="70"/>
      <c r="AZ808" s="70"/>
      <c r="BA808" s="70"/>
      <c r="BG808" s="7"/>
      <c r="BH808" s="1"/>
      <c r="BI808" s="1"/>
      <c r="BJ808" s="7"/>
      <c r="BK808" s="7"/>
      <c r="CB808" s="66"/>
      <c r="CC808" s="71"/>
      <c r="CD808" s="71"/>
      <c r="CE808" s="71"/>
      <c r="CF808" s="71"/>
      <c r="CG808" s="71"/>
      <c r="CH808" s="71"/>
      <c r="CI808" s="71"/>
      <c r="CJ808" s="71"/>
      <c r="CK808" s="71"/>
      <c r="CL808" s="71"/>
      <c r="CM808" s="71"/>
      <c r="CN808" s="71"/>
      <c r="CO808" s="71"/>
      <c r="CP808" s="71"/>
      <c r="CQ808" s="71"/>
      <c r="CR808" s="71"/>
      <c r="CS808" s="71"/>
      <c r="CT808" s="71"/>
      <c r="CU808" s="71"/>
      <c r="CV808" s="71"/>
      <c r="CW808" s="71"/>
      <c r="CX808" s="71"/>
      <c r="CY808" s="71"/>
      <c r="CZ808" s="71"/>
      <c r="DA808" s="71"/>
      <c r="DB808" s="71"/>
      <c r="DC808" s="71"/>
      <c r="DD808" s="71"/>
      <c r="DE808" s="71"/>
      <c r="DF808" s="71"/>
      <c r="DG808" s="71"/>
      <c r="DH808" s="71"/>
      <c r="DI808" s="71"/>
      <c r="DJ808" s="71"/>
      <c r="DK808" s="71"/>
      <c r="DL808" s="71"/>
      <c r="DM808" s="71"/>
      <c r="DN808" s="71"/>
      <c r="DO808" s="71"/>
      <c r="DP808" s="71"/>
      <c r="DQ808" s="71"/>
      <c r="DR808" s="71"/>
      <c r="DS808" s="71"/>
      <c r="DT808" s="71"/>
      <c r="DU808" s="71"/>
      <c r="DV808" s="71"/>
      <c r="DW808" s="71"/>
      <c r="DX808" s="71"/>
      <c r="DY808" s="71"/>
      <c r="DZ808" s="71"/>
      <c r="EA808" s="71"/>
      <c r="EB808" s="71"/>
      <c r="EC808" s="71"/>
      <c r="ED808" s="71"/>
      <c r="EE808" s="71"/>
      <c r="EF808" s="71"/>
      <c r="EG808" s="71"/>
      <c r="EH808" s="71"/>
      <c r="EI808" s="71"/>
      <c r="EJ808" s="71"/>
      <c r="EK808" s="71"/>
      <c r="EL808" s="71"/>
      <c r="EM808" s="71"/>
      <c r="EN808" s="71"/>
    </row>
    <row r="809" spans="13:144" s="67" customFormat="1" ht="12.75" x14ac:dyDescent="0.2">
      <c r="M809" s="66"/>
      <c r="N809" s="66"/>
      <c r="AD809" s="68"/>
      <c r="AE809" s="68"/>
      <c r="AF809" s="66"/>
      <c r="AG809" s="66"/>
      <c r="AO809" s="171"/>
      <c r="AP809" s="171"/>
      <c r="AQ809" s="171"/>
      <c r="AR809" s="69"/>
      <c r="AS809" s="70"/>
      <c r="AT809" s="70"/>
      <c r="AU809" s="70"/>
      <c r="AV809" s="70"/>
      <c r="AW809" s="70"/>
      <c r="AX809" s="70"/>
      <c r="AY809" s="70"/>
      <c r="AZ809" s="70"/>
      <c r="BA809" s="70"/>
      <c r="BG809" s="7"/>
      <c r="BH809" s="1"/>
      <c r="BI809" s="1"/>
      <c r="BJ809" s="7"/>
      <c r="BK809" s="7"/>
      <c r="CB809" s="66"/>
      <c r="CC809" s="71"/>
      <c r="CD809" s="71"/>
      <c r="CE809" s="71"/>
      <c r="CF809" s="71"/>
      <c r="CG809" s="71"/>
      <c r="CH809" s="71"/>
      <c r="CI809" s="71"/>
      <c r="CJ809" s="71"/>
      <c r="CK809" s="71"/>
      <c r="CL809" s="71"/>
      <c r="CM809" s="71"/>
      <c r="CN809" s="71"/>
      <c r="CO809" s="71"/>
      <c r="CP809" s="71"/>
      <c r="CQ809" s="71"/>
      <c r="CR809" s="71"/>
      <c r="CS809" s="71"/>
      <c r="CT809" s="71"/>
      <c r="CU809" s="71"/>
      <c r="CV809" s="71"/>
      <c r="CW809" s="71"/>
      <c r="CX809" s="71"/>
      <c r="CY809" s="71"/>
      <c r="CZ809" s="71"/>
      <c r="DA809" s="71"/>
      <c r="DB809" s="71"/>
      <c r="DC809" s="71"/>
      <c r="DD809" s="71"/>
      <c r="DE809" s="71"/>
      <c r="DF809" s="71"/>
      <c r="DG809" s="71"/>
      <c r="DH809" s="71"/>
      <c r="DI809" s="71"/>
      <c r="DJ809" s="71"/>
      <c r="DK809" s="71"/>
      <c r="DL809" s="71"/>
      <c r="DM809" s="71"/>
      <c r="DN809" s="71"/>
      <c r="DO809" s="71"/>
      <c r="DP809" s="71"/>
      <c r="DQ809" s="71"/>
      <c r="DR809" s="71"/>
      <c r="DS809" s="71"/>
      <c r="DT809" s="71"/>
      <c r="DU809" s="71"/>
      <c r="DV809" s="71"/>
      <c r="DW809" s="71"/>
      <c r="DX809" s="71"/>
      <c r="DY809" s="71"/>
      <c r="DZ809" s="71"/>
      <c r="EA809" s="71"/>
      <c r="EB809" s="71"/>
      <c r="EC809" s="71"/>
      <c r="ED809" s="71"/>
      <c r="EE809" s="71"/>
      <c r="EF809" s="71"/>
      <c r="EG809" s="71"/>
      <c r="EH809" s="71"/>
      <c r="EI809" s="71"/>
      <c r="EJ809" s="71"/>
      <c r="EK809" s="71"/>
      <c r="EL809" s="71"/>
      <c r="EM809" s="71"/>
      <c r="EN809" s="71"/>
    </row>
    <row r="810" spans="13:144" s="67" customFormat="1" ht="12.75" x14ac:dyDescent="0.2">
      <c r="M810" s="66"/>
      <c r="N810" s="66"/>
      <c r="AD810" s="68"/>
      <c r="AE810" s="68"/>
      <c r="AF810" s="66"/>
      <c r="AG810" s="66"/>
      <c r="AO810" s="171"/>
      <c r="AP810" s="171"/>
      <c r="AQ810" s="171"/>
      <c r="AR810" s="69"/>
      <c r="AS810" s="70"/>
      <c r="AT810" s="70"/>
      <c r="AU810" s="70"/>
      <c r="AV810" s="70"/>
      <c r="AW810" s="70"/>
      <c r="AX810" s="70"/>
      <c r="AY810" s="70"/>
      <c r="AZ810" s="70"/>
      <c r="BA810" s="70"/>
      <c r="BG810" s="7"/>
      <c r="BH810" s="1"/>
      <c r="BI810" s="1"/>
      <c r="BJ810" s="7"/>
      <c r="BK810" s="7"/>
      <c r="CB810" s="66"/>
      <c r="CC810" s="71"/>
      <c r="CD810" s="71"/>
      <c r="CE810" s="71"/>
      <c r="CF810" s="71"/>
      <c r="CG810" s="71"/>
      <c r="CH810" s="71"/>
      <c r="CI810" s="71"/>
      <c r="CJ810" s="71"/>
      <c r="CK810" s="71"/>
      <c r="CL810" s="71"/>
      <c r="CM810" s="71"/>
      <c r="CN810" s="71"/>
      <c r="CO810" s="71"/>
      <c r="CP810" s="71"/>
      <c r="CQ810" s="71"/>
      <c r="CR810" s="71"/>
      <c r="CS810" s="71"/>
      <c r="CT810" s="71"/>
      <c r="CU810" s="71"/>
      <c r="CV810" s="71"/>
      <c r="CW810" s="71"/>
      <c r="CX810" s="71"/>
      <c r="CY810" s="71"/>
      <c r="CZ810" s="71"/>
      <c r="DA810" s="71"/>
      <c r="DB810" s="71"/>
      <c r="DC810" s="71"/>
      <c r="DD810" s="71"/>
      <c r="DE810" s="71"/>
      <c r="DF810" s="71"/>
      <c r="DG810" s="71"/>
      <c r="DH810" s="71"/>
      <c r="DI810" s="71"/>
      <c r="DJ810" s="71"/>
      <c r="DK810" s="71"/>
      <c r="DL810" s="71"/>
      <c r="DM810" s="71"/>
      <c r="DN810" s="71"/>
      <c r="DO810" s="71"/>
      <c r="DP810" s="71"/>
      <c r="DQ810" s="71"/>
      <c r="DR810" s="71"/>
      <c r="DS810" s="71"/>
      <c r="DT810" s="71"/>
      <c r="DU810" s="71"/>
      <c r="DV810" s="71"/>
      <c r="DW810" s="71"/>
      <c r="DX810" s="71"/>
      <c r="DY810" s="71"/>
      <c r="DZ810" s="71"/>
      <c r="EA810" s="71"/>
      <c r="EB810" s="71"/>
      <c r="EC810" s="71"/>
      <c r="ED810" s="71"/>
      <c r="EE810" s="71"/>
      <c r="EF810" s="71"/>
      <c r="EG810" s="71"/>
      <c r="EH810" s="71"/>
      <c r="EI810" s="71"/>
      <c r="EJ810" s="71"/>
      <c r="EK810" s="71"/>
      <c r="EL810" s="71"/>
      <c r="EM810" s="71"/>
      <c r="EN810" s="71"/>
    </row>
    <row r="811" spans="13:144" s="67" customFormat="1" ht="12.75" x14ac:dyDescent="0.2">
      <c r="M811" s="66"/>
      <c r="N811" s="66"/>
      <c r="AD811" s="68"/>
      <c r="AE811" s="68"/>
      <c r="AF811" s="66"/>
      <c r="AG811" s="66"/>
      <c r="AO811" s="171"/>
      <c r="AP811" s="171"/>
      <c r="AQ811" s="171"/>
      <c r="AR811" s="69"/>
      <c r="AS811" s="70"/>
      <c r="AT811" s="70"/>
      <c r="AU811" s="70"/>
      <c r="AV811" s="70"/>
      <c r="AW811" s="70"/>
      <c r="AX811" s="70"/>
      <c r="AY811" s="70"/>
      <c r="AZ811" s="70"/>
      <c r="BA811" s="70"/>
      <c r="BG811" s="7"/>
      <c r="BH811" s="1"/>
      <c r="BI811" s="1"/>
      <c r="BJ811" s="7"/>
      <c r="BK811" s="7"/>
      <c r="CB811" s="66"/>
      <c r="CC811" s="71"/>
      <c r="CD811" s="71"/>
      <c r="CE811" s="71"/>
      <c r="CF811" s="71"/>
      <c r="CG811" s="71"/>
      <c r="CH811" s="71"/>
      <c r="CI811" s="71"/>
      <c r="CJ811" s="71"/>
      <c r="CK811" s="71"/>
      <c r="CL811" s="71"/>
      <c r="CM811" s="71"/>
      <c r="CN811" s="71"/>
      <c r="CO811" s="71"/>
      <c r="CP811" s="71"/>
      <c r="CQ811" s="71"/>
      <c r="CR811" s="71"/>
      <c r="CS811" s="71"/>
      <c r="CT811" s="71"/>
      <c r="CU811" s="71"/>
      <c r="CV811" s="71"/>
      <c r="CW811" s="71"/>
      <c r="CX811" s="71"/>
      <c r="CY811" s="71"/>
      <c r="CZ811" s="71"/>
      <c r="DA811" s="71"/>
      <c r="DB811" s="71"/>
      <c r="DC811" s="71"/>
      <c r="DD811" s="71"/>
      <c r="DE811" s="71"/>
      <c r="DF811" s="71"/>
      <c r="DG811" s="71"/>
      <c r="DH811" s="71"/>
      <c r="DI811" s="71"/>
      <c r="DJ811" s="71"/>
      <c r="DK811" s="71"/>
      <c r="DL811" s="71"/>
      <c r="DM811" s="71"/>
      <c r="DN811" s="71"/>
      <c r="DO811" s="71"/>
      <c r="DP811" s="71"/>
      <c r="DQ811" s="71"/>
      <c r="DR811" s="71"/>
      <c r="DS811" s="71"/>
      <c r="DT811" s="71"/>
      <c r="DU811" s="71"/>
      <c r="DV811" s="71"/>
      <c r="DW811" s="71"/>
      <c r="DX811" s="71"/>
      <c r="DY811" s="71"/>
      <c r="DZ811" s="71"/>
      <c r="EA811" s="71"/>
      <c r="EB811" s="71"/>
      <c r="EC811" s="71"/>
      <c r="ED811" s="71"/>
      <c r="EE811" s="71"/>
      <c r="EF811" s="71"/>
      <c r="EG811" s="71"/>
      <c r="EH811" s="71"/>
      <c r="EI811" s="71"/>
      <c r="EJ811" s="71"/>
      <c r="EK811" s="71"/>
      <c r="EL811" s="71"/>
      <c r="EM811" s="71"/>
      <c r="EN811" s="71"/>
    </row>
    <row r="812" spans="13:144" s="67" customFormat="1" ht="12.75" x14ac:dyDescent="0.2">
      <c r="M812" s="66"/>
      <c r="N812" s="66"/>
      <c r="AD812" s="68"/>
      <c r="AE812" s="68"/>
      <c r="AF812" s="66"/>
      <c r="AG812" s="66"/>
      <c r="AO812" s="171"/>
      <c r="AP812" s="171"/>
      <c r="AQ812" s="171"/>
      <c r="AR812" s="69"/>
      <c r="AS812" s="70"/>
      <c r="AT812" s="70"/>
      <c r="AU812" s="70"/>
      <c r="AV812" s="70"/>
      <c r="AW812" s="70"/>
      <c r="AX812" s="70"/>
      <c r="AY812" s="70"/>
      <c r="AZ812" s="70"/>
      <c r="BA812" s="70"/>
      <c r="BG812" s="7"/>
      <c r="BH812" s="1"/>
      <c r="BI812" s="1"/>
      <c r="BJ812" s="7"/>
      <c r="BK812" s="7"/>
      <c r="CB812" s="66"/>
      <c r="CC812" s="71"/>
      <c r="CD812" s="71"/>
      <c r="CE812" s="71"/>
      <c r="CF812" s="71"/>
      <c r="CG812" s="71"/>
      <c r="CH812" s="71"/>
      <c r="CI812" s="71"/>
      <c r="CJ812" s="71"/>
      <c r="CK812" s="71"/>
      <c r="CL812" s="71"/>
      <c r="CM812" s="71"/>
      <c r="CN812" s="71"/>
      <c r="CO812" s="71"/>
      <c r="CP812" s="71"/>
      <c r="CQ812" s="71"/>
      <c r="CR812" s="71"/>
      <c r="CS812" s="71"/>
      <c r="CT812" s="71"/>
      <c r="CU812" s="71"/>
      <c r="CV812" s="71"/>
      <c r="CW812" s="71"/>
      <c r="CX812" s="71"/>
      <c r="CY812" s="71"/>
      <c r="CZ812" s="71"/>
      <c r="DA812" s="71"/>
      <c r="DB812" s="71"/>
      <c r="DC812" s="71"/>
      <c r="DD812" s="71"/>
      <c r="DE812" s="71"/>
      <c r="DF812" s="71"/>
      <c r="DG812" s="71"/>
      <c r="DH812" s="71"/>
      <c r="DI812" s="71"/>
      <c r="DJ812" s="71"/>
      <c r="DK812" s="71"/>
      <c r="DL812" s="71"/>
      <c r="DM812" s="71"/>
      <c r="DN812" s="71"/>
      <c r="DO812" s="71"/>
      <c r="DP812" s="71"/>
      <c r="DQ812" s="71"/>
      <c r="DR812" s="71"/>
      <c r="DS812" s="71"/>
      <c r="DT812" s="71"/>
      <c r="DU812" s="71"/>
      <c r="DV812" s="71"/>
      <c r="DW812" s="71"/>
      <c r="DX812" s="71"/>
      <c r="DY812" s="71"/>
      <c r="DZ812" s="71"/>
      <c r="EA812" s="71"/>
      <c r="EB812" s="71"/>
      <c r="EC812" s="71"/>
      <c r="ED812" s="71"/>
      <c r="EE812" s="71"/>
      <c r="EF812" s="71"/>
      <c r="EG812" s="71"/>
      <c r="EH812" s="71"/>
      <c r="EI812" s="71"/>
      <c r="EJ812" s="71"/>
      <c r="EK812" s="71"/>
      <c r="EL812" s="71"/>
      <c r="EM812" s="71"/>
      <c r="EN812" s="71"/>
    </row>
    <row r="813" spans="13:144" s="67" customFormat="1" ht="12.75" x14ac:dyDescent="0.2">
      <c r="M813" s="66"/>
      <c r="N813" s="66"/>
      <c r="AD813" s="68"/>
      <c r="AE813" s="68"/>
      <c r="AF813" s="66"/>
      <c r="AG813" s="66"/>
      <c r="AO813" s="171"/>
      <c r="AP813" s="171"/>
      <c r="AQ813" s="171"/>
      <c r="AR813" s="69"/>
      <c r="AS813" s="70"/>
      <c r="AT813" s="70"/>
      <c r="AU813" s="70"/>
      <c r="AV813" s="70"/>
      <c r="AW813" s="70"/>
      <c r="AX813" s="70"/>
      <c r="AY813" s="70"/>
      <c r="AZ813" s="70"/>
      <c r="BA813" s="70"/>
      <c r="BG813" s="7"/>
      <c r="BH813" s="1"/>
      <c r="BI813" s="1"/>
      <c r="BJ813" s="7"/>
      <c r="BK813" s="7"/>
      <c r="CB813" s="66"/>
      <c r="CC813" s="71"/>
      <c r="CD813" s="71"/>
      <c r="CE813" s="71"/>
      <c r="CF813" s="71"/>
      <c r="CG813" s="71"/>
      <c r="CH813" s="71"/>
      <c r="CI813" s="71"/>
      <c r="CJ813" s="71"/>
      <c r="CK813" s="71"/>
      <c r="CL813" s="71"/>
      <c r="CM813" s="71"/>
      <c r="CN813" s="71"/>
      <c r="CO813" s="71"/>
      <c r="CP813" s="71"/>
      <c r="CQ813" s="71"/>
      <c r="CR813" s="71"/>
      <c r="CS813" s="71"/>
      <c r="CT813" s="71"/>
      <c r="CU813" s="71"/>
      <c r="CV813" s="71"/>
      <c r="CW813" s="71"/>
      <c r="CX813" s="71"/>
      <c r="CY813" s="71"/>
      <c r="CZ813" s="71"/>
      <c r="DA813" s="71"/>
      <c r="DB813" s="71"/>
      <c r="DC813" s="71"/>
      <c r="DD813" s="71"/>
      <c r="DE813" s="71"/>
      <c r="DF813" s="71"/>
      <c r="DG813" s="71"/>
      <c r="DH813" s="71"/>
      <c r="DI813" s="71"/>
      <c r="DJ813" s="71"/>
      <c r="DK813" s="71"/>
      <c r="DL813" s="71"/>
      <c r="DM813" s="71"/>
      <c r="DN813" s="71"/>
      <c r="DO813" s="71"/>
      <c r="DP813" s="71"/>
      <c r="DQ813" s="71"/>
      <c r="DR813" s="71"/>
      <c r="DS813" s="71"/>
      <c r="DT813" s="71"/>
      <c r="DU813" s="71"/>
      <c r="DV813" s="71"/>
      <c r="DW813" s="71"/>
      <c r="DX813" s="71"/>
      <c r="DY813" s="71"/>
      <c r="DZ813" s="71"/>
      <c r="EA813" s="71"/>
      <c r="EB813" s="71"/>
      <c r="EC813" s="71"/>
      <c r="ED813" s="71"/>
      <c r="EE813" s="71"/>
      <c r="EF813" s="71"/>
      <c r="EG813" s="71"/>
      <c r="EH813" s="71"/>
      <c r="EI813" s="71"/>
      <c r="EJ813" s="71"/>
      <c r="EK813" s="71"/>
      <c r="EL813" s="71"/>
      <c r="EM813" s="71"/>
      <c r="EN813" s="71"/>
    </row>
    <row r="814" spans="13:144" s="67" customFormat="1" ht="12.75" x14ac:dyDescent="0.2">
      <c r="M814" s="66"/>
      <c r="N814" s="66"/>
      <c r="AD814" s="68"/>
      <c r="AE814" s="68"/>
      <c r="AF814" s="66"/>
      <c r="AG814" s="66"/>
      <c r="AO814" s="171"/>
      <c r="AP814" s="171"/>
      <c r="AQ814" s="171"/>
      <c r="AR814" s="69"/>
      <c r="AS814" s="70"/>
      <c r="AT814" s="70"/>
      <c r="AU814" s="70"/>
      <c r="AV814" s="70"/>
      <c r="AW814" s="70"/>
      <c r="AX814" s="70"/>
      <c r="AY814" s="70"/>
      <c r="AZ814" s="70"/>
      <c r="BA814" s="70"/>
      <c r="BG814" s="7"/>
      <c r="BH814" s="1"/>
      <c r="BI814" s="1"/>
      <c r="BJ814" s="7"/>
      <c r="BK814" s="7"/>
      <c r="CB814" s="66"/>
      <c r="CC814" s="71"/>
      <c r="CD814" s="71"/>
      <c r="CE814" s="71"/>
      <c r="CF814" s="71"/>
      <c r="CG814" s="71"/>
      <c r="CH814" s="71"/>
      <c r="CI814" s="71"/>
      <c r="CJ814" s="71"/>
      <c r="CK814" s="71"/>
      <c r="CL814" s="71"/>
      <c r="CM814" s="71"/>
      <c r="CN814" s="71"/>
      <c r="CO814" s="71"/>
      <c r="CP814" s="71"/>
      <c r="CQ814" s="71"/>
      <c r="CR814" s="71"/>
      <c r="CS814" s="71"/>
      <c r="CT814" s="71"/>
      <c r="CU814" s="71"/>
      <c r="CV814" s="71"/>
      <c r="CW814" s="71"/>
      <c r="CX814" s="71"/>
      <c r="CY814" s="71"/>
      <c r="CZ814" s="71"/>
      <c r="DA814" s="71"/>
      <c r="DB814" s="71"/>
      <c r="DC814" s="71"/>
      <c r="DD814" s="71"/>
      <c r="DE814" s="71"/>
      <c r="DF814" s="71"/>
      <c r="DG814" s="71"/>
      <c r="DH814" s="71"/>
      <c r="DI814" s="71"/>
      <c r="DJ814" s="71"/>
      <c r="DK814" s="71"/>
      <c r="DL814" s="71"/>
      <c r="DM814" s="71"/>
      <c r="DN814" s="71"/>
      <c r="DO814" s="71"/>
      <c r="DP814" s="71"/>
      <c r="DQ814" s="71"/>
      <c r="DR814" s="71"/>
      <c r="DS814" s="71"/>
      <c r="DT814" s="71"/>
      <c r="DU814" s="71"/>
      <c r="DV814" s="71"/>
      <c r="DW814" s="71"/>
      <c r="DX814" s="71"/>
      <c r="DY814" s="71"/>
      <c r="DZ814" s="71"/>
      <c r="EA814" s="71"/>
      <c r="EB814" s="71"/>
      <c r="EC814" s="71"/>
      <c r="ED814" s="71"/>
      <c r="EE814" s="71"/>
      <c r="EF814" s="71"/>
      <c r="EG814" s="71"/>
      <c r="EH814" s="71"/>
      <c r="EI814" s="71"/>
      <c r="EJ814" s="71"/>
      <c r="EK814" s="71"/>
      <c r="EL814" s="71"/>
      <c r="EM814" s="71"/>
      <c r="EN814" s="71"/>
    </row>
    <row r="815" spans="13:144" s="67" customFormat="1" ht="12.75" x14ac:dyDescent="0.2">
      <c r="M815" s="66"/>
      <c r="N815" s="66"/>
      <c r="AD815" s="68"/>
      <c r="AE815" s="68"/>
      <c r="AF815" s="66"/>
      <c r="AG815" s="66"/>
      <c r="AO815" s="171"/>
      <c r="AP815" s="171"/>
      <c r="AQ815" s="171"/>
      <c r="AR815" s="69"/>
      <c r="AS815" s="70"/>
      <c r="AT815" s="70"/>
      <c r="AU815" s="70"/>
      <c r="AV815" s="70"/>
      <c r="AW815" s="70"/>
      <c r="AX815" s="70"/>
      <c r="AY815" s="70"/>
      <c r="AZ815" s="70"/>
      <c r="BA815" s="70"/>
      <c r="BG815" s="7"/>
      <c r="BH815" s="1"/>
      <c r="BI815" s="1"/>
      <c r="BJ815" s="7"/>
      <c r="BK815" s="7"/>
      <c r="CB815" s="66"/>
      <c r="CC815" s="71"/>
      <c r="CD815" s="71"/>
      <c r="CE815" s="71"/>
      <c r="CF815" s="71"/>
      <c r="CG815" s="71"/>
      <c r="CH815" s="71"/>
      <c r="CI815" s="71"/>
      <c r="CJ815" s="71"/>
      <c r="CK815" s="71"/>
      <c r="CL815" s="71"/>
      <c r="CM815" s="71"/>
      <c r="CN815" s="71"/>
      <c r="CO815" s="71"/>
      <c r="CP815" s="71"/>
      <c r="CQ815" s="71"/>
      <c r="CR815" s="71"/>
      <c r="CS815" s="71"/>
      <c r="CT815" s="71"/>
      <c r="CU815" s="71"/>
      <c r="CV815" s="71"/>
      <c r="CW815" s="71"/>
      <c r="CX815" s="71"/>
      <c r="CY815" s="71"/>
      <c r="CZ815" s="71"/>
      <c r="DA815" s="71"/>
      <c r="DB815" s="71"/>
      <c r="DC815" s="71"/>
      <c r="DD815" s="71"/>
      <c r="DE815" s="71"/>
      <c r="DF815" s="71"/>
      <c r="DG815" s="71"/>
      <c r="DH815" s="71"/>
      <c r="DI815" s="71"/>
      <c r="DJ815" s="71"/>
      <c r="DK815" s="71"/>
      <c r="DL815" s="71"/>
      <c r="DM815" s="71"/>
      <c r="DN815" s="71"/>
      <c r="DO815" s="71"/>
      <c r="DP815" s="71"/>
      <c r="DQ815" s="71"/>
      <c r="DR815" s="71"/>
      <c r="DS815" s="71"/>
      <c r="DT815" s="71"/>
      <c r="DU815" s="71"/>
      <c r="DV815" s="71"/>
      <c r="DW815" s="71"/>
      <c r="DX815" s="71"/>
      <c r="DY815" s="71"/>
      <c r="DZ815" s="71"/>
      <c r="EA815" s="71"/>
      <c r="EB815" s="71"/>
      <c r="EC815" s="71"/>
      <c r="ED815" s="71"/>
      <c r="EE815" s="71"/>
      <c r="EF815" s="71"/>
      <c r="EG815" s="71"/>
      <c r="EH815" s="71"/>
      <c r="EI815" s="71"/>
      <c r="EJ815" s="71"/>
      <c r="EK815" s="71"/>
      <c r="EL815" s="71"/>
      <c r="EM815" s="71"/>
      <c r="EN815" s="71"/>
    </row>
    <row r="816" spans="13:144" s="67" customFormat="1" ht="12.75" x14ac:dyDescent="0.2">
      <c r="M816" s="66"/>
      <c r="N816" s="66"/>
      <c r="AD816" s="68"/>
      <c r="AE816" s="68"/>
      <c r="AF816" s="66"/>
      <c r="AG816" s="66"/>
      <c r="AO816" s="171"/>
      <c r="AP816" s="171"/>
      <c r="AQ816" s="171"/>
      <c r="AR816" s="69"/>
      <c r="AS816" s="70"/>
      <c r="AT816" s="70"/>
      <c r="AU816" s="70"/>
      <c r="AV816" s="70"/>
      <c r="AW816" s="70"/>
      <c r="AX816" s="70"/>
      <c r="AY816" s="70"/>
      <c r="AZ816" s="70"/>
      <c r="BA816" s="70"/>
      <c r="BG816" s="7"/>
      <c r="BH816" s="1"/>
      <c r="BI816" s="1"/>
      <c r="BJ816" s="7"/>
      <c r="BK816" s="7"/>
      <c r="CB816" s="66"/>
      <c r="CC816" s="71"/>
      <c r="CD816" s="71"/>
      <c r="CE816" s="71"/>
      <c r="CF816" s="71"/>
      <c r="CG816" s="71"/>
      <c r="CH816" s="71"/>
      <c r="CI816" s="71"/>
      <c r="CJ816" s="71"/>
      <c r="CK816" s="71"/>
      <c r="CL816" s="71"/>
      <c r="CM816" s="71"/>
      <c r="CN816" s="71"/>
      <c r="CO816" s="71"/>
      <c r="CP816" s="71"/>
      <c r="CQ816" s="71"/>
      <c r="CR816" s="71"/>
      <c r="CS816" s="71"/>
      <c r="CT816" s="71"/>
      <c r="CU816" s="71"/>
      <c r="CV816" s="71"/>
      <c r="CW816" s="71"/>
      <c r="CX816" s="71"/>
      <c r="CY816" s="71"/>
      <c r="CZ816" s="71"/>
      <c r="DA816" s="71"/>
      <c r="DB816" s="71"/>
      <c r="DC816" s="71"/>
      <c r="DD816" s="71"/>
      <c r="DE816" s="71"/>
      <c r="DF816" s="71"/>
      <c r="DG816" s="71"/>
      <c r="DH816" s="71"/>
      <c r="DI816" s="71"/>
      <c r="DJ816" s="71"/>
      <c r="DK816" s="71"/>
      <c r="DL816" s="71"/>
      <c r="DM816" s="71"/>
      <c r="DN816" s="71"/>
      <c r="DO816" s="71"/>
      <c r="DP816" s="71"/>
      <c r="DQ816" s="71"/>
      <c r="DR816" s="71"/>
      <c r="DS816" s="71"/>
      <c r="DT816" s="71"/>
      <c r="DU816" s="71"/>
      <c r="DV816" s="71"/>
      <c r="DW816" s="71"/>
      <c r="DX816" s="71"/>
      <c r="DY816" s="71"/>
      <c r="DZ816" s="71"/>
      <c r="EA816" s="71"/>
      <c r="EB816" s="71"/>
      <c r="EC816" s="71"/>
      <c r="ED816" s="71"/>
      <c r="EE816" s="71"/>
      <c r="EF816" s="71"/>
      <c r="EG816" s="71"/>
      <c r="EH816" s="71"/>
      <c r="EI816" s="71"/>
      <c r="EJ816" s="71"/>
      <c r="EK816" s="71"/>
      <c r="EL816" s="71"/>
      <c r="EM816" s="71"/>
      <c r="EN816" s="71"/>
    </row>
    <row r="817" spans="13:144" s="67" customFormat="1" ht="12.75" x14ac:dyDescent="0.2">
      <c r="M817" s="66"/>
      <c r="N817" s="66"/>
      <c r="AD817" s="68"/>
      <c r="AE817" s="68"/>
      <c r="AF817" s="66"/>
      <c r="AG817" s="66"/>
      <c r="AO817" s="171"/>
      <c r="AP817" s="171"/>
      <c r="AQ817" s="171"/>
      <c r="AR817" s="69"/>
      <c r="AS817" s="70"/>
      <c r="AT817" s="70"/>
      <c r="AU817" s="70"/>
      <c r="AV817" s="70"/>
      <c r="AW817" s="70"/>
      <c r="AX817" s="70"/>
      <c r="AY817" s="70"/>
      <c r="AZ817" s="70"/>
      <c r="BA817" s="70"/>
      <c r="BG817" s="7"/>
      <c r="BH817" s="1"/>
      <c r="BI817" s="1"/>
      <c r="BJ817" s="7"/>
      <c r="BK817" s="7"/>
      <c r="CB817" s="66"/>
      <c r="CC817" s="71"/>
      <c r="CD817" s="71"/>
      <c r="CE817" s="71"/>
      <c r="CF817" s="71"/>
      <c r="CG817" s="71"/>
      <c r="CH817" s="71"/>
      <c r="CI817" s="71"/>
      <c r="CJ817" s="71"/>
      <c r="CK817" s="71"/>
      <c r="CL817" s="71"/>
      <c r="CM817" s="71"/>
      <c r="CN817" s="71"/>
      <c r="CO817" s="71"/>
      <c r="CP817" s="71"/>
      <c r="CQ817" s="71"/>
      <c r="CR817" s="71"/>
      <c r="CS817" s="71"/>
      <c r="CT817" s="71"/>
      <c r="CU817" s="71"/>
      <c r="CV817" s="71"/>
      <c r="CW817" s="71"/>
      <c r="CX817" s="71"/>
      <c r="CY817" s="71"/>
      <c r="CZ817" s="71"/>
      <c r="DA817" s="71"/>
      <c r="DB817" s="71"/>
      <c r="DC817" s="71"/>
      <c r="DD817" s="71"/>
      <c r="DE817" s="71"/>
      <c r="DF817" s="71"/>
      <c r="DG817" s="71"/>
      <c r="DH817" s="71"/>
      <c r="DI817" s="71"/>
      <c r="DJ817" s="71"/>
      <c r="DK817" s="71"/>
      <c r="DL817" s="71"/>
      <c r="DM817" s="71"/>
      <c r="DN817" s="71"/>
      <c r="DO817" s="71"/>
      <c r="DP817" s="71"/>
      <c r="DQ817" s="71"/>
      <c r="DR817" s="71"/>
      <c r="DS817" s="71"/>
      <c r="DT817" s="71"/>
      <c r="DU817" s="71"/>
      <c r="DV817" s="71"/>
      <c r="DW817" s="71"/>
      <c r="DX817" s="71"/>
      <c r="DY817" s="71"/>
      <c r="DZ817" s="71"/>
      <c r="EA817" s="71"/>
      <c r="EB817" s="71"/>
      <c r="EC817" s="71"/>
      <c r="ED817" s="71"/>
      <c r="EE817" s="71"/>
      <c r="EF817" s="71"/>
      <c r="EG817" s="71"/>
      <c r="EH817" s="71"/>
      <c r="EI817" s="71"/>
      <c r="EJ817" s="71"/>
      <c r="EK817" s="71"/>
      <c r="EL817" s="71"/>
      <c r="EM817" s="71"/>
      <c r="EN817" s="71"/>
    </row>
    <row r="818" spans="13:144" s="67" customFormat="1" ht="12.75" x14ac:dyDescent="0.2">
      <c r="M818" s="66"/>
      <c r="N818" s="66"/>
      <c r="AD818" s="68"/>
      <c r="AE818" s="68"/>
      <c r="AF818" s="66"/>
      <c r="AG818" s="66"/>
      <c r="AO818" s="171"/>
      <c r="AP818" s="171"/>
      <c r="AQ818" s="171"/>
      <c r="AR818" s="69"/>
      <c r="AS818" s="70"/>
      <c r="AT818" s="70"/>
      <c r="AU818" s="70"/>
      <c r="AV818" s="70"/>
      <c r="AW818" s="70"/>
      <c r="AX818" s="70"/>
      <c r="AY818" s="70"/>
      <c r="AZ818" s="70"/>
      <c r="BA818" s="70"/>
      <c r="BG818" s="7"/>
      <c r="BH818" s="1"/>
      <c r="BI818" s="1"/>
      <c r="BJ818" s="7"/>
      <c r="BK818" s="7"/>
      <c r="CB818" s="66"/>
      <c r="CC818" s="71"/>
      <c r="CD818" s="71"/>
      <c r="CE818" s="71"/>
      <c r="CF818" s="71"/>
      <c r="CG818" s="71"/>
      <c r="CH818" s="71"/>
      <c r="CI818" s="71"/>
      <c r="CJ818" s="71"/>
      <c r="CK818" s="71"/>
      <c r="CL818" s="71"/>
      <c r="CM818" s="71"/>
      <c r="CN818" s="71"/>
      <c r="CO818" s="71"/>
      <c r="CP818" s="71"/>
      <c r="CQ818" s="71"/>
      <c r="CR818" s="71"/>
      <c r="CS818" s="71"/>
      <c r="CT818" s="71"/>
      <c r="CU818" s="71"/>
      <c r="CV818" s="71"/>
      <c r="CW818" s="71"/>
      <c r="CX818" s="71"/>
      <c r="CY818" s="71"/>
      <c r="CZ818" s="71"/>
      <c r="DA818" s="71"/>
      <c r="DB818" s="71"/>
      <c r="DC818" s="71"/>
      <c r="DD818" s="71"/>
      <c r="DE818" s="71"/>
      <c r="DF818" s="71"/>
      <c r="DG818" s="71"/>
      <c r="DH818" s="71"/>
      <c r="DI818" s="71"/>
      <c r="DJ818" s="71"/>
      <c r="DK818" s="71"/>
      <c r="DL818" s="71"/>
      <c r="DM818" s="71"/>
      <c r="DN818" s="71"/>
      <c r="DO818" s="71"/>
      <c r="DP818" s="71"/>
      <c r="DQ818" s="71"/>
      <c r="DR818" s="71"/>
      <c r="DS818" s="71"/>
      <c r="DT818" s="71"/>
      <c r="DU818" s="71"/>
      <c r="DV818" s="71"/>
      <c r="DW818" s="71"/>
      <c r="DX818" s="71"/>
      <c r="DY818" s="71"/>
      <c r="DZ818" s="71"/>
      <c r="EA818" s="71"/>
      <c r="EB818" s="71"/>
      <c r="EC818" s="71"/>
      <c r="ED818" s="71"/>
      <c r="EE818" s="71"/>
      <c r="EF818" s="71"/>
      <c r="EG818" s="71"/>
      <c r="EH818" s="71"/>
      <c r="EI818" s="71"/>
      <c r="EJ818" s="71"/>
      <c r="EK818" s="71"/>
      <c r="EL818" s="71"/>
      <c r="EM818" s="71"/>
      <c r="EN818" s="71"/>
    </row>
    <row r="819" spans="13:144" s="67" customFormat="1" ht="12.75" x14ac:dyDescent="0.2">
      <c r="M819" s="66"/>
      <c r="N819" s="66"/>
      <c r="AD819" s="68"/>
      <c r="AE819" s="68"/>
      <c r="AF819" s="66"/>
      <c r="AG819" s="66"/>
      <c r="AO819" s="171"/>
      <c r="AP819" s="171"/>
      <c r="AQ819" s="171"/>
      <c r="AR819" s="69"/>
      <c r="AS819" s="70"/>
      <c r="AT819" s="70"/>
      <c r="AU819" s="70"/>
      <c r="AV819" s="70"/>
      <c r="AW819" s="70"/>
      <c r="AX819" s="70"/>
      <c r="AY819" s="70"/>
      <c r="AZ819" s="70"/>
      <c r="BA819" s="70"/>
      <c r="BG819" s="7"/>
      <c r="BH819" s="1"/>
      <c r="BI819" s="1"/>
      <c r="BJ819" s="7"/>
      <c r="BK819" s="7"/>
      <c r="CB819" s="66"/>
      <c r="CC819" s="71"/>
      <c r="CD819" s="71"/>
      <c r="CE819" s="71"/>
      <c r="CF819" s="71"/>
      <c r="CG819" s="71"/>
      <c r="CH819" s="71"/>
      <c r="CI819" s="71"/>
      <c r="CJ819" s="71"/>
      <c r="CK819" s="71"/>
      <c r="CL819" s="71"/>
      <c r="CM819" s="71"/>
      <c r="CN819" s="71"/>
      <c r="CO819" s="71"/>
      <c r="CP819" s="71"/>
      <c r="CQ819" s="71"/>
      <c r="CR819" s="71"/>
      <c r="CS819" s="71"/>
      <c r="CT819" s="71"/>
      <c r="CU819" s="71"/>
      <c r="CV819" s="71"/>
      <c r="CW819" s="71"/>
      <c r="CX819" s="71"/>
      <c r="CY819" s="71"/>
      <c r="CZ819" s="71"/>
      <c r="DA819" s="71"/>
      <c r="DB819" s="71"/>
      <c r="DC819" s="71"/>
      <c r="DD819" s="71"/>
      <c r="DE819" s="71"/>
      <c r="DF819" s="71"/>
      <c r="DG819" s="71"/>
      <c r="DH819" s="71"/>
      <c r="DI819" s="71"/>
      <c r="DJ819" s="71"/>
      <c r="DK819" s="71"/>
      <c r="DL819" s="71"/>
      <c r="DM819" s="71"/>
      <c r="DN819" s="71"/>
      <c r="DO819" s="71"/>
      <c r="DP819" s="71"/>
      <c r="DQ819" s="71"/>
      <c r="DR819" s="71"/>
      <c r="DS819" s="71"/>
      <c r="DT819" s="71"/>
      <c r="DU819" s="71"/>
      <c r="DV819" s="71"/>
      <c r="DW819" s="71"/>
      <c r="DX819" s="71"/>
      <c r="DY819" s="71"/>
      <c r="DZ819" s="71"/>
      <c r="EA819" s="71"/>
      <c r="EB819" s="71"/>
      <c r="EC819" s="71"/>
      <c r="ED819" s="71"/>
      <c r="EE819" s="71"/>
      <c r="EF819" s="71"/>
      <c r="EG819" s="71"/>
      <c r="EH819" s="71"/>
      <c r="EI819" s="71"/>
      <c r="EJ819" s="71"/>
      <c r="EK819" s="71"/>
      <c r="EL819" s="71"/>
      <c r="EM819" s="71"/>
      <c r="EN819" s="71"/>
    </row>
    <row r="820" spans="13:144" s="67" customFormat="1" ht="12.75" x14ac:dyDescent="0.2">
      <c r="M820" s="66"/>
      <c r="N820" s="66"/>
      <c r="AD820" s="68"/>
      <c r="AE820" s="68"/>
      <c r="AF820" s="66"/>
      <c r="AG820" s="66"/>
      <c r="AO820" s="171"/>
      <c r="AP820" s="171"/>
      <c r="AQ820" s="171"/>
      <c r="AR820" s="69"/>
      <c r="AS820" s="70"/>
      <c r="AT820" s="70"/>
      <c r="AU820" s="70"/>
      <c r="AV820" s="70"/>
      <c r="AW820" s="70"/>
      <c r="AX820" s="70"/>
      <c r="AY820" s="70"/>
      <c r="AZ820" s="70"/>
      <c r="BA820" s="70"/>
      <c r="BG820" s="7"/>
      <c r="BH820" s="1"/>
      <c r="BI820" s="1"/>
      <c r="BJ820" s="7"/>
      <c r="BK820" s="7"/>
      <c r="CB820" s="66"/>
      <c r="CC820" s="71"/>
      <c r="CD820" s="71"/>
      <c r="CE820" s="71"/>
      <c r="CF820" s="71"/>
      <c r="CG820" s="71"/>
      <c r="CH820" s="71"/>
      <c r="CI820" s="71"/>
      <c r="CJ820" s="71"/>
      <c r="CK820" s="71"/>
      <c r="CL820" s="71"/>
      <c r="CM820" s="71"/>
      <c r="CN820" s="71"/>
      <c r="CO820" s="71"/>
      <c r="CP820" s="71"/>
      <c r="CQ820" s="71"/>
      <c r="CR820" s="71"/>
      <c r="CS820" s="71"/>
      <c r="CT820" s="71"/>
      <c r="CU820" s="71"/>
      <c r="CV820" s="71"/>
      <c r="CW820" s="71"/>
      <c r="CX820" s="71"/>
      <c r="CY820" s="71"/>
      <c r="CZ820" s="71"/>
      <c r="DA820" s="71"/>
      <c r="DB820" s="71"/>
      <c r="DC820" s="71"/>
      <c r="DD820" s="71"/>
      <c r="DE820" s="71"/>
      <c r="DF820" s="71"/>
      <c r="DG820" s="71"/>
      <c r="DH820" s="71"/>
      <c r="DI820" s="71"/>
      <c r="DJ820" s="71"/>
      <c r="DK820" s="71"/>
      <c r="DL820" s="71"/>
      <c r="DM820" s="71"/>
      <c r="DN820" s="71"/>
      <c r="DO820" s="71"/>
      <c r="DP820" s="71"/>
      <c r="DQ820" s="71"/>
      <c r="DR820" s="71"/>
      <c r="DS820" s="71"/>
      <c r="DT820" s="71"/>
      <c r="DU820" s="71"/>
      <c r="DV820" s="71"/>
      <c r="DW820" s="71"/>
      <c r="DX820" s="71"/>
      <c r="DY820" s="71"/>
      <c r="DZ820" s="71"/>
      <c r="EA820" s="71"/>
      <c r="EB820" s="71"/>
      <c r="EC820" s="71"/>
      <c r="ED820" s="71"/>
      <c r="EE820" s="71"/>
      <c r="EF820" s="71"/>
      <c r="EG820" s="71"/>
      <c r="EH820" s="71"/>
      <c r="EI820" s="71"/>
      <c r="EJ820" s="71"/>
      <c r="EK820" s="71"/>
      <c r="EL820" s="71"/>
      <c r="EM820" s="71"/>
      <c r="EN820" s="71"/>
    </row>
    <row r="821" spans="13:144" s="67" customFormat="1" ht="12.75" x14ac:dyDescent="0.2">
      <c r="M821" s="66"/>
      <c r="N821" s="66"/>
      <c r="AD821" s="68"/>
      <c r="AE821" s="68"/>
      <c r="AF821" s="66"/>
      <c r="AG821" s="66"/>
      <c r="AO821" s="171"/>
      <c r="AP821" s="171"/>
      <c r="AQ821" s="171"/>
      <c r="AR821" s="69"/>
      <c r="AS821" s="70"/>
      <c r="AT821" s="70"/>
      <c r="AU821" s="70"/>
      <c r="AV821" s="70"/>
      <c r="AW821" s="70"/>
      <c r="AX821" s="70"/>
      <c r="AY821" s="70"/>
      <c r="AZ821" s="70"/>
      <c r="BA821" s="70"/>
      <c r="BG821" s="7"/>
      <c r="BH821" s="1"/>
      <c r="BI821" s="1"/>
      <c r="BJ821" s="7"/>
      <c r="BK821" s="7"/>
      <c r="CB821" s="66"/>
      <c r="CC821" s="71"/>
      <c r="CD821" s="71"/>
      <c r="CE821" s="71"/>
      <c r="CF821" s="71"/>
      <c r="CG821" s="71"/>
      <c r="CH821" s="71"/>
      <c r="CI821" s="71"/>
      <c r="CJ821" s="71"/>
      <c r="CK821" s="71"/>
      <c r="CL821" s="71"/>
      <c r="CM821" s="71"/>
      <c r="CN821" s="71"/>
      <c r="CO821" s="71"/>
      <c r="CP821" s="71"/>
      <c r="CQ821" s="71"/>
      <c r="CR821" s="71"/>
      <c r="CS821" s="71"/>
      <c r="CT821" s="71"/>
      <c r="CU821" s="71"/>
      <c r="CV821" s="71"/>
      <c r="CW821" s="71"/>
      <c r="CX821" s="71"/>
      <c r="CY821" s="71"/>
      <c r="CZ821" s="71"/>
      <c r="DA821" s="71"/>
      <c r="DB821" s="71"/>
      <c r="DC821" s="71"/>
      <c r="DD821" s="71"/>
      <c r="DE821" s="71"/>
      <c r="DF821" s="71"/>
      <c r="DG821" s="71"/>
      <c r="DH821" s="71"/>
      <c r="DI821" s="71"/>
      <c r="DJ821" s="71"/>
      <c r="DK821" s="71"/>
      <c r="DL821" s="71"/>
      <c r="DM821" s="71"/>
      <c r="DN821" s="71"/>
      <c r="DO821" s="71"/>
      <c r="DP821" s="71"/>
      <c r="DQ821" s="71"/>
      <c r="DR821" s="71"/>
      <c r="DS821" s="71"/>
      <c r="DT821" s="71"/>
      <c r="DU821" s="71"/>
      <c r="DV821" s="71"/>
      <c r="DW821" s="71"/>
      <c r="DX821" s="71"/>
      <c r="DY821" s="71"/>
      <c r="DZ821" s="71"/>
      <c r="EA821" s="71"/>
      <c r="EB821" s="71"/>
      <c r="EC821" s="71"/>
      <c r="ED821" s="71"/>
      <c r="EE821" s="71"/>
      <c r="EF821" s="71"/>
      <c r="EG821" s="71"/>
      <c r="EH821" s="71"/>
      <c r="EI821" s="71"/>
      <c r="EJ821" s="71"/>
      <c r="EK821" s="71"/>
      <c r="EL821" s="71"/>
      <c r="EM821" s="71"/>
      <c r="EN821" s="71"/>
    </row>
    <row r="822" spans="13:144" s="67" customFormat="1" ht="12.75" x14ac:dyDescent="0.2">
      <c r="M822" s="66"/>
      <c r="N822" s="66"/>
      <c r="AD822" s="68"/>
      <c r="AE822" s="68"/>
      <c r="AF822" s="66"/>
      <c r="AG822" s="66"/>
      <c r="AO822" s="171"/>
      <c r="AP822" s="171"/>
      <c r="AQ822" s="171"/>
      <c r="AR822" s="69"/>
      <c r="AS822" s="70"/>
      <c r="AT822" s="70"/>
      <c r="AU822" s="70"/>
      <c r="AV822" s="70"/>
      <c r="AW822" s="70"/>
      <c r="AX822" s="70"/>
      <c r="AY822" s="70"/>
      <c r="AZ822" s="70"/>
      <c r="BA822" s="70"/>
      <c r="BG822" s="7"/>
      <c r="BH822" s="1"/>
      <c r="BI822" s="1"/>
      <c r="BJ822" s="7"/>
      <c r="BK822" s="7"/>
      <c r="CB822" s="66"/>
      <c r="CC822" s="71"/>
      <c r="CD822" s="71"/>
      <c r="CE822" s="71"/>
      <c r="CF822" s="71"/>
      <c r="CG822" s="71"/>
      <c r="CH822" s="71"/>
      <c r="CI822" s="71"/>
      <c r="CJ822" s="71"/>
      <c r="CK822" s="71"/>
      <c r="CL822" s="71"/>
      <c r="CM822" s="71"/>
      <c r="CN822" s="71"/>
      <c r="CO822" s="71"/>
      <c r="CP822" s="71"/>
      <c r="CQ822" s="71"/>
      <c r="CR822" s="71"/>
      <c r="CS822" s="71"/>
      <c r="CT822" s="71"/>
      <c r="CU822" s="71"/>
      <c r="CV822" s="71"/>
      <c r="CW822" s="71"/>
      <c r="CX822" s="71"/>
      <c r="CY822" s="71"/>
      <c r="CZ822" s="71"/>
      <c r="DA822" s="71"/>
      <c r="DB822" s="71"/>
      <c r="DC822" s="71"/>
      <c r="DD822" s="71"/>
      <c r="DE822" s="71"/>
      <c r="DF822" s="71"/>
      <c r="DG822" s="71"/>
      <c r="DH822" s="71"/>
      <c r="DI822" s="71"/>
      <c r="DJ822" s="71"/>
      <c r="DK822" s="71"/>
      <c r="DL822" s="71"/>
      <c r="DM822" s="71"/>
      <c r="DN822" s="71"/>
      <c r="DO822" s="71"/>
      <c r="DP822" s="71"/>
      <c r="DQ822" s="71"/>
      <c r="DR822" s="71"/>
      <c r="DS822" s="71"/>
      <c r="DT822" s="71"/>
      <c r="DU822" s="71"/>
      <c r="DV822" s="71"/>
      <c r="DW822" s="71"/>
      <c r="DX822" s="71"/>
      <c r="DY822" s="71"/>
      <c r="DZ822" s="71"/>
      <c r="EA822" s="71"/>
      <c r="EB822" s="71"/>
      <c r="EC822" s="71"/>
      <c r="ED822" s="71"/>
      <c r="EE822" s="71"/>
      <c r="EF822" s="71"/>
      <c r="EG822" s="71"/>
      <c r="EH822" s="71"/>
      <c r="EI822" s="71"/>
      <c r="EJ822" s="71"/>
      <c r="EK822" s="71"/>
      <c r="EL822" s="71"/>
      <c r="EM822" s="71"/>
      <c r="EN822" s="71"/>
    </row>
    <row r="823" spans="13:144" s="67" customFormat="1" ht="12.75" x14ac:dyDescent="0.2">
      <c r="M823" s="66"/>
      <c r="N823" s="66"/>
      <c r="AD823" s="68"/>
      <c r="AE823" s="68"/>
      <c r="AF823" s="66"/>
      <c r="AG823" s="66"/>
      <c r="AO823" s="171"/>
      <c r="AP823" s="171"/>
      <c r="AQ823" s="171"/>
      <c r="AR823" s="69"/>
      <c r="AS823" s="70"/>
      <c r="AT823" s="70"/>
      <c r="AU823" s="70"/>
      <c r="AV823" s="70"/>
      <c r="AW823" s="70"/>
      <c r="AX823" s="70"/>
      <c r="AY823" s="70"/>
      <c r="AZ823" s="70"/>
      <c r="BA823" s="70"/>
      <c r="BG823" s="7"/>
      <c r="BH823" s="1"/>
      <c r="BI823" s="1"/>
      <c r="BJ823" s="7"/>
      <c r="BK823" s="7"/>
      <c r="CB823" s="66"/>
      <c r="CC823" s="71"/>
      <c r="CD823" s="71"/>
      <c r="CE823" s="71"/>
      <c r="CF823" s="71"/>
      <c r="CG823" s="71"/>
      <c r="CH823" s="71"/>
      <c r="CI823" s="71"/>
      <c r="CJ823" s="71"/>
      <c r="CK823" s="71"/>
      <c r="CL823" s="71"/>
      <c r="CM823" s="71"/>
      <c r="CN823" s="71"/>
      <c r="CO823" s="71"/>
      <c r="CP823" s="71"/>
      <c r="CQ823" s="71"/>
      <c r="CR823" s="71"/>
      <c r="CS823" s="71"/>
      <c r="CT823" s="71"/>
      <c r="CU823" s="71"/>
      <c r="CV823" s="71"/>
      <c r="CW823" s="71"/>
      <c r="CX823" s="71"/>
      <c r="CY823" s="71"/>
      <c r="CZ823" s="71"/>
      <c r="DA823" s="71"/>
      <c r="DB823" s="71"/>
      <c r="DC823" s="71"/>
      <c r="DD823" s="71"/>
      <c r="DE823" s="71"/>
      <c r="DF823" s="71"/>
      <c r="DG823" s="71"/>
      <c r="DH823" s="71"/>
      <c r="DI823" s="71"/>
      <c r="DJ823" s="71"/>
      <c r="DK823" s="71"/>
      <c r="DL823" s="71"/>
      <c r="DM823" s="71"/>
      <c r="DN823" s="71"/>
      <c r="DO823" s="71"/>
      <c r="DP823" s="71"/>
      <c r="DQ823" s="71"/>
      <c r="DR823" s="71"/>
      <c r="DS823" s="71"/>
      <c r="DT823" s="71"/>
      <c r="DU823" s="71"/>
      <c r="DV823" s="71"/>
      <c r="DW823" s="71"/>
      <c r="DX823" s="71"/>
      <c r="DY823" s="71"/>
      <c r="DZ823" s="71"/>
      <c r="EA823" s="71"/>
      <c r="EB823" s="71"/>
      <c r="EC823" s="71"/>
      <c r="ED823" s="71"/>
      <c r="EE823" s="71"/>
      <c r="EF823" s="71"/>
      <c r="EG823" s="71"/>
      <c r="EH823" s="71"/>
      <c r="EI823" s="71"/>
      <c r="EJ823" s="71"/>
      <c r="EK823" s="71"/>
      <c r="EL823" s="71"/>
      <c r="EM823" s="71"/>
      <c r="EN823" s="71"/>
    </row>
    <row r="824" spans="13:144" s="67" customFormat="1" ht="12.75" x14ac:dyDescent="0.2">
      <c r="M824" s="66"/>
      <c r="N824" s="66"/>
      <c r="AD824" s="68"/>
      <c r="AE824" s="68"/>
      <c r="AF824" s="66"/>
      <c r="AG824" s="66"/>
      <c r="AO824" s="171"/>
      <c r="AP824" s="171"/>
      <c r="AQ824" s="171"/>
      <c r="AR824" s="69"/>
      <c r="AS824" s="70"/>
      <c r="AT824" s="70"/>
      <c r="AU824" s="70"/>
      <c r="AV824" s="70"/>
      <c r="AW824" s="70"/>
      <c r="AX824" s="70"/>
      <c r="AY824" s="70"/>
      <c r="AZ824" s="70"/>
      <c r="BA824" s="70"/>
      <c r="BG824" s="7"/>
      <c r="BH824" s="1"/>
      <c r="BI824" s="1"/>
      <c r="BJ824" s="7"/>
      <c r="BK824" s="7"/>
      <c r="CB824" s="66"/>
      <c r="CC824" s="71"/>
      <c r="CD824" s="71"/>
      <c r="CE824" s="71"/>
      <c r="CF824" s="71"/>
      <c r="CG824" s="71"/>
      <c r="CH824" s="71"/>
      <c r="CI824" s="71"/>
      <c r="CJ824" s="71"/>
      <c r="CK824" s="71"/>
      <c r="CL824" s="71"/>
      <c r="CM824" s="71"/>
      <c r="CN824" s="71"/>
      <c r="CO824" s="71"/>
      <c r="CP824" s="71"/>
      <c r="CQ824" s="71"/>
      <c r="CR824" s="71"/>
      <c r="CS824" s="71"/>
      <c r="CT824" s="71"/>
      <c r="CU824" s="71"/>
      <c r="CV824" s="71"/>
      <c r="CW824" s="71"/>
      <c r="CX824" s="71"/>
      <c r="CY824" s="71"/>
      <c r="CZ824" s="71"/>
      <c r="DA824" s="71"/>
      <c r="DB824" s="71"/>
      <c r="DC824" s="71"/>
      <c r="DD824" s="71"/>
      <c r="DE824" s="71"/>
      <c r="DF824" s="71"/>
      <c r="DG824" s="71"/>
      <c r="DH824" s="71"/>
      <c r="DI824" s="71"/>
      <c r="DJ824" s="71"/>
      <c r="DK824" s="71"/>
      <c r="DL824" s="71"/>
      <c r="DM824" s="71"/>
      <c r="DN824" s="71"/>
      <c r="DO824" s="71"/>
      <c r="DP824" s="71"/>
      <c r="DQ824" s="71"/>
      <c r="DR824" s="71"/>
      <c r="DS824" s="71"/>
      <c r="DT824" s="71"/>
      <c r="DU824" s="71"/>
      <c r="DV824" s="71"/>
      <c r="DW824" s="71"/>
      <c r="DX824" s="71"/>
      <c r="DY824" s="71"/>
      <c r="DZ824" s="71"/>
      <c r="EA824" s="71"/>
      <c r="EB824" s="71"/>
      <c r="EC824" s="71"/>
      <c r="ED824" s="71"/>
      <c r="EE824" s="71"/>
      <c r="EF824" s="71"/>
      <c r="EG824" s="71"/>
      <c r="EH824" s="71"/>
      <c r="EI824" s="71"/>
      <c r="EJ824" s="71"/>
      <c r="EK824" s="71"/>
      <c r="EL824" s="71"/>
      <c r="EM824" s="71"/>
      <c r="EN824" s="71"/>
    </row>
    <row r="825" spans="13:144" s="67" customFormat="1" ht="12.75" x14ac:dyDescent="0.2">
      <c r="M825" s="66"/>
      <c r="N825" s="66"/>
      <c r="AD825" s="68"/>
      <c r="AE825" s="68"/>
      <c r="AF825" s="66"/>
      <c r="AG825" s="66"/>
      <c r="AO825" s="171"/>
      <c r="AP825" s="171"/>
      <c r="AQ825" s="171"/>
      <c r="AR825" s="69"/>
      <c r="AS825" s="70"/>
      <c r="AT825" s="70"/>
      <c r="AU825" s="70"/>
      <c r="AV825" s="70"/>
      <c r="AW825" s="70"/>
      <c r="AX825" s="70"/>
      <c r="AY825" s="70"/>
      <c r="AZ825" s="70"/>
      <c r="BA825" s="70"/>
      <c r="BG825" s="7"/>
      <c r="BH825" s="1"/>
      <c r="BI825" s="1"/>
      <c r="BJ825" s="7"/>
      <c r="BK825" s="7"/>
      <c r="CB825" s="66"/>
      <c r="CC825" s="71"/>
      <c r="CD825" s="71"/>
      <c r="CE825" s="71"/>
      <c r="CF825" s="71"/>
      <c r="CG825" s="71"/>
      <c r="CH825" s="71"/>
      <c r="CI825" s="71"/>
      <c r="CJ825" s="71"/>
      <c r="CK825" s="71"/>
      <c r="CL825" s="71"/>
      <c r="CM825" s="71"/>
      <c r="CN825" s="71"/>
      <c r="CO825" s="71"/>
      <c r="CP825" s="71"/>
      <c r="CQ825" s="71"/>
      <c r="CR825" s="71"/>
      <c r="CS825" s="71"/>
      <c r="CT825" s="71"/>
      <c r="CU825" s="71"/>
      <c r="CV825" s="71"/>
      <c r="CW825" s="71"/>
      <c r="CX825" s="71"/>
      <c r="CY825" s="71"/>
      <c r="CZ825" s="71"/>
      <c r="DA825" s="71"/>
      <c r="DB825" s="71"/>
      <c r="DC825" s="71"/>
      <c r="DD825" s="71"/>
      <c r="DE825" s="71"/>
      <c r="DF825" s="71"/>
      <c r="DG825" s="71"/>
      <c r="DH825" s="71"/>
      <c r="DI825" s="71"/>
      <c r="DJ825" s="71"/>
      <c r="DK825" s="71"/>
      <c r="DL825" s="71"/>
      <c r="DM825" s="71"/>
      <c r="DN825" s="71"/>
      <c r="DO825" s="71"/>
      <c r="DP825" s="71"/>
      <c r="DQ825" s="71"/>
      <c r="DR825" s="71"/>
      <c r="DS825" s="71"/>
      <c r="DT825" s="71"/>
      <c r="DU825" s="71"/>
      <c r="DV825" s="71"/>
      <c r="DW825" s="71"/>
      <c r="DX825" s="71"/>
      <c r="DY825" s="71"/>
      <c r="DZ825" s="71"/>
      <c r="EA825" s="71"/>
      <c r="EB825" s="71"/>
      <c r="EC825" s="71"/>
      <c r="ED825" s="71"/>
      <c r="EE825" s="71"/>
      <c r="EF825" s="71"/>
      <c r="EG825" s="71"/>
      <c r="EH825" s="71"/>
      <c r="EI825" s="71"/>
      <c r="EJ825" s="71"/>
      <c r="EK825" s="71"/>
      <c r="EL825" s="71"/>
      <c r="EM825" s="71"/>
      <c r="EN825" s="71"/>
    </row>
    <row r="826" spans="13:144" s="67" customFormat="1" ht="12.75" x14ac:dyDescent="0.2">
      <c r="M826" s="66"/>
      <c r="N826" s="66"/>
      <c r="AD826" s="68"/>
      <c r="AE826" s="68"/>
      <c r="AF826" s="66"/>
      <c r="AG826" s="66"/>
      <c r="AO826" s="171"/>
      <c r="AP826" s="171"/>
      <c r="AQ826" s="171"/>
      <c r="AR826" s="69"/>
      <c r="AS826" s="70"/>
      <c r="AT826" s="70"/>
      <c r="AU826" s="70"/>
      <c r="AV826" s="70"/>
      <c r="AW826" s="70"/>
      <c r="AX826" s="70"/>
      <c r="AY826" s="70"/>
      <c r="AZ826" s="70"/>
      <c r="BA826" s="70"/>
      <c r="BG826" s="7"/>
      <c r="BH826" s="1"/>
      <c r="BI826" s="1"/>
      <c r="BJ826" s="7"/>
      <c r="BK826" s="7"/>
      <c r="CB826" s="66"/>
      <c r="CC826" s="71"/>
      <c r="CD826" s="71"/>
      <c r="CE826" s="71"/>
      <c r="CF826" s="71"/>
      <c r="CG826" s="71"/>
      <c r="CH826" s="71"/>
      <c r="CI826" s="71"/>
      <c r="CJ826" s="71"/>
      <c r="CK826" s="71"/>
      <c r="CL826" s="71"/>
      <c r="CM826" s="71"/>
      <c r="CN826" s="71"/>
      <c r="CO826" s="71"/>
      <c r="CP826" s="71"/>
      <c r="CQ826" s="71"/>
      <c r="CR826" s="71"/>
      <c r="CS826" s="71"/>
      <c r="CT826" s="71"/>
      <c r="CU826" s="71"/>
      <c r="CV826" s="71"/>
      <c r="CW826" s="71"/>
      <c r="CX826" s="71"/>
      <c r="CY826" s="71"/>
      <c r="CZ826" s="71"/>
      <c r="DA826" s="71"/>
      <c r="DB826" s="71"/>
      <c r="DC826" s="71"/>
      <c r="DD826" s="71"/>
      <c r="DE826" s="71"/>
      <c r="DF826" s="71"/>
      <c r="DG826" s="71"/>
      <c r="DH826" s="71"/>
      <c r="DI826" s="71"/>
      <c r="DJ826" s="71"/>
      <c r="DK826" s="71"/>
      <c r="DL826" s="71"/>
      <c r="DM826" s="71"/>
      <c r="DN826" s="71"/>
      <c r="DO826" s="71"/>
      <c r="DP826" s="71"/>
      <c r="DQ826" s="71"/>
      <c r="DR826" s="71"/>
      <c r="DS826" s="71"/>
      <c r="DT826" s="71"/>
      <c r="DU826" s="71"/>
      <c r="DV826" s="71"/>
      <c r="DW826" s="71"/>
      <c r="DX826" s="71"/>
      <c r="DY826" s="71"/>
      <c r="DZ826" s="71"/>
      <c r="EA826" s="71"/>
      <c r="EB826" s="71"/>
      <c r="EC826" s="71"/>
      <c r="ED826" s="71"/>
      <c r="EE826" s="71"/>
      <c r="EF826" s="71"/>
      <c r="EG826" s="71"/>
      <c r="EH826" s="71"/>
      <c r="EI826" s="71"/>
      <c r="EJ826" s="71"/>
      <c r="EK826" s="71"/>
      <c r="EL826" s="71"/>
      <c r="EM826" s="71"/>
      <c r="EN826" s="71"/>
    </row>
    <row r="827" spans="13:144" s="67" customFormat="1" ht="12.75" x14ac:dyDescent="0.2">
      <c r="M827" s="66"/>
      <c r="N827" s="66"/>
      <c r="AD827" s="68"/>
      <c r="AE827" s="68"/>
      <c r="AF827" s="66"/>
      <c r="AG827" s="66"/>
      <c r="AO827" s="171"/>
      <c r="AP827" s="171"/>
      <c r="AQ827" s="171"/>
      <c r="AR827" s="69"/>
      <c r="AS827" s="70"/>
      <c r="AT827" s="70"/>
      <c r="AU827" s="70"/>
      <c r="AV827" s="70"/>
      <c r="AW827" s="70"/>
      <c r="AX827" s="70"/>
      <c r="AY827" s="70"/>
      <c r="AZ827" s="70"/>
      <c r="BA827" s="70"/>
      <c r="BG827" s="7"/>
      <c r="BH827" s="1"/>
      <c r="BI827" s="1"/>
      <c r="BJ827" s="7"/>
      <c r="BK827" s="7"/>
      <c r="CB827" s="66"/>
      <c r="CC827" s="71"/>
      <c r="CD827" s="71"/>
      <c r="CE827" s="71"/>
      <c r="CF827" s="71"/>
      <c r="CG827" s="71"/>
      <c r="CH827" s="71"/>
      <c r="CI827" s="71"/>
      <c r="CJ827" s="71"/>
      <c r="CK827" s="71"/>
      <c r="CL827" s="71"/>
      <c r="CM827" s="71"/>
      <c r="CN827" s="71"/>
      <c r="CO827" s="71"/>
      <c r="CP827" s="71"/>
      <c r="CQ827" s="71"/>
      <c r="CR827" s="71"/>
      <c r="CS827" s="71"/>
      <c r="CT827" s="71"/>
      <c r="CU827" s="71"/>
      <c r="CV827" s="71"/>
      <c r="CW827" s="71"/>
      <c r="CX827" s="71"/>
      <c r="CY827" s="71"/>
      <c r="CZ827" s="71"/>
      <c r="DA827" s="71"/>
      <c r="DB827" s="71"/>
      <c r="DC827" s="71"/>
      <c r="DD827" s="71"/>
      <c r="DE827" s="71"/>
      <c r="DF827" s="71"/>
      <c r="DG827" s="71"/>
      <c r="DH827" s="71"/>
      <c r="DI827" s="71"/>
      <c r="DJ827" s="71"/>
      <c r="DK827" s="71"/>
      <c r="DL827" s="71"/>
      <c r="DM827" s="71"/>
      <c r="DN827" s="71"/>
      <c r="DO827" s="71"/>
      <c r="DP827" s="71"/>
      <c r="DQ827" s="71"/>
      <c r="DR827" s="71"/>
      <c r="DS827" s="71"/>
      <c r="DT827" s="71"/>
      <c r="DU827" s="71"/>
      <c r="DV827" s="71"/>
      <c r="DW827" s="71"/>
      <c r="DX827" s="71"/>
      <c r="DY827" s="71"/>
      <c r="DZ827" s="71"/>
      <c r="EA827" s="71"/>
      <c r="EB827" s="71"/>
      <c r="EC827" s="71"/>
      <c r="ED827" s="71"/>
      <c r="EE827" s="71"/>
      <c r="EF827" s="71"/>
      <c r="EG827" s="71"/>
      <c r="EH827" s="71"/>
      <c r="EI827" s="71"/>
      <c r="EJ827" s="71"/>
      <c r="EK827" s="71"/>
      <c r="EL827" s="71"/>
      <c r="EM827" s="71"/>
      <c r="EN827" s="71"/>
    </row>
    <row r="828" spans="13:144" s="67" customFormat="1" ht="12.75" x14ac:dyDescent="0.2">
      <c r="M828" s="66"/>
      <c r="N828" s="66"/>
      <c r="AD828" s="68"/>
      <c r="AE828" s="68"/>
      <c r="AF828" s="66"/>
      <c r="AG828" s="66"/>
      <c r="AO828" s="171"/>
      <c r="AP828" s="171"/>
      <c r="AQ828" s="171"/>
      <c r="AR828" s="69"/>
      <c r="AS828" s="70"/>
      <c r="AT828" s="70"/>
      <c r="AU828" s="70"/>
      <c r="AV828" s="70"/>
      <c r="AW828" s="70"/>
      <c r="AX828" s="70"/>
      <c r="AY828" s="70"/>
      <c r="AZ828" s="70"/>
      <c r="BA828" s="70"/>
      <c r="BG828" s="7"/>
      <c r="BH828" s="1"/>
      <c r="BI828" s="1"/>
      <c r="BJ828" s="7"/>
      <c r="BK828" s="7"/>
      <c r="CB828" s="66"/>
      <c r="CC828" s="71"/>
      <c r="CD828" s="71"/>
      <c r="CE828" s="71"/>
      <c r="CF828" s="71"/>
      <c r="CG828" s="71"/>
      <c r="CH828" s="71"/>
      <c r="CI828" s="71"/>
      <c r="CJ828" s="71"/>
      <c r="CK828" s="71"/>
      <c r="CL828" s="71"/>
      <c r="CM828" s="71"/>
      <c r="CN828" s="71"/>
      <c r="CO828" s="71"/>
      <c r="CP828" s="71"/>
      <c r="CQ828" s="71"/>
      <c r="CR828" s="71"/>
      <c r="CS828" s="71"/>
      <c r="CT828" s="71"/>
      <c r="CU828" s="71"/>
      <c r="CV828" s="71"/>
      <c r="CW828" s="71"/>
      <c r="CX828" s="71"/>
      <c r="CY828" s="71"/>
      <c r="CZ828" s="71"/>
      <c r="DA828" s="71"/>
      <c r="DB828" s="71"/>
      <c r="DC828" s="71"/>
      <c r="DD828" s="71"/>
      <c r="DE828" s="71"/>
      <c r="DF828" s="71"/>
      <c r="DG828" s="71"/>
      <c r="DH828" s="71"/>
      <c r="DI828" s="71"/>
      <c r="DJ828" s="71"/>
      <c r="DK828" s="71"/>
      <c r="DL828" s="71"/>
      <c r="DM828" s="71"/>
      <c r="DN828" s="71"/>
      <c r="DO828" s="71"/>
      <c r="DP828" s="71"/>
      <c r="DQ828" s="71"/>
      <c r="DR828" s="71"/>
      <c r="DS828" s="71"/>
      <c r="DT828" s="71"/>
      <c r="DU828" s="71"/>
      <c r="DV828" s="71"/>
      <c r="DW828" s="71"/>
      <c r="DX828" s="71"/>
      <c r="DY828" s="71"/>
      <c r="DZ828" s="71"/>
      <c r="EA828" s="71"/>
      <c r="EB828" s="71"/>
      <c r="EC828" s="71"/>
      <c r="ED828" s="71"/>
      <c r="EE828" s="71"/>
      <c r="EF828" s="71"/>
      <c r="EG828" s="71"/>
      <c r="EH828" s="71"/>
      <c r="EI828" s="71"/>
      <c r="EJ828" s="71"/>
      <c r="EK828" s="71"/>
      <c r="EL828" s="71"/>
      <c r="EM828" s="71"/>
      <c r="EN828" s="71"/>
    </row>
    <row r="829" spans="13:144" s="67" customFormat="1" ht="12.75" x14ac:dyDescent="0.2">
      <c r="M829" s="66"/>
      <c r="N829" s="66"/>
      <c r="AD829" s="68"/>
      <c r="AE829" s="68"/>
      <c r="AF829" s="66"/>
      <c r="AG829" s="66"/>
      <c r="AO829" s="171"/>
      <c r="AP829" s="171"/>
      <c r="AQ829" s="171"/>
      <c r="AR829" s="69"/>
      <c r="AS829" s="70"/>
      <c r="AT829" s="70"/>
      <c r="AU829" s="70"/>
      <c r="AV829" s="70"/>
      <c r="AW829" s="70"/>
      <c r="AX829" s="70"/>
      <c r="AY829" s="70"/>
      <c r="AZ829" s="70"/>
      <c r="BA829" s="70"/>
      <c r="BG829" s="7"/>
      <c r="BH829" s="1"/>
      <c r="BI829" s="1"/>
      <c r="BJ829" s="7"/>
      <c r="BK829" s="7"/>
      <c r="CB829" s="66"/>
      <c r="CC829" s="71"/>
      <c r="CD829" s="71"/>
      <c r="CE829" s="71"/>
      <c r="CF829" s="71"/>
      <c r="CG829" s="71"/>
      <c r="CH829" s="71"/>
      <c r="CI829" s="71"/>
      <c r="CJ829" s="71"/>
      <c r="CK829" s="71"/>
      <c r="CL829" s="71"/>
      <c r="CM829" s="71"/>
      <c r="CN829" s="71"/>
      <c r="CO829" s="71"/>
      <c r="CP829" s="71"/>
      <c r="CQ829" s="71"/>
      <c r="CR829" s="71"/>
      <c r="CS829" s="71"/>
      <c r="CT829" s="71"/>
      <c r="CU829" s="71"/>
      <c r="CV829" s="71"/>
      <c r="CW829" s="71"/>
      <c r="CX829" s="71"/>
      <c r="CY829" s="71"/>
      <c r="CZ829" s="71"/>
      <c r="DA829" s="71"/>
      <c r="DB829" s="71"/>
      <c r="DC829" s="71"/>
      <c r="DD829" s="71"/>
      <c r="DE829" s="71"/>
      <c r="DF829" s="71"/>
      <c r="DG829" s="71"/>
      <c r="DH829" s="71"/>
      <c r="DI829" s="71"/>
      <c r="DJ829" s="71"/>
      <c r="DK829" s="71"/>
      <c r="DL829" s="71"/>
      <c r="DM829" s="71"/>
      <c r="DN829" s="71"/>
      <c r="DO829" s="71"/>
      <c r="DP829" s="71"/>
      <c r="DQ829" s="71"/>
      <c r="DR829" s="71"/>
      <c r="DS829" s="71"/>
      <c r="DT829" s="71"/>
      <c r="DU829" s="71"/>
      <c r="DV829" s="71"/>
      <c r="DW829" s="71"/>
      <c r="DX829" s="71"/>
      <c r="DY829" s="71"/>
      <c r="DZ829" s="71"/>
      <c r="EA829" s="71"/>
      <c r="EB829" s="71"/>
      <c r="EC829" s="71"/>
      <c r="ED829" s="71"/>
      <c r="EE829" s="71"/>
      <c r="EF829" s="71"/>
      <c r="EG829" s="71"/>
      <c r="EH829" s="71"/>
      <c r="EI829" s="71"/>
      <c r="EJ829" s="71"/>
      <c r="EK829" s="71"/>
      <c r="EL829" s="71"/>
      <c r="EM829" s="71"/>
      <c r="EN829" s="71"/>
    </row>
    <row r="830" spans="13:144" s="67" customFormat="1" ht="12.75" x14ac:dyDescent="0.2">
      <c r="M830" s="66"/>
      <c r="N830" s="66"/>
      <c r="AD830" s="68"/>
      <c r="AE830" s="68"/>
      <c r="AF830" s="66"/>
      <c r="AG830" s="66"/>
      <c r="AO830" s="171"/>
      <c r="AP830" s="171"/>
      <c r="AQ830" s="171"/>
      <c r="AR830" s="69"/>
      <c r="AS830" s="70"/>
      <c r="AT830" s="70"/>
      <c r="AU830" s="70"/>
      <c r="AV830" s="70"/>
      <c r="AW830" s="70"/>
      <c r="AX830" s="70"/>
      <c r="AY830" s="70"/>
      <c r="AZ830" s="70"/>
      <c r="BA830" s="70"/>
      <c r="BG830" s="7"/>
      <c r="BH830" s="1"/>
      <c r="BI830" s="1"/>
      <c r="BJ830" s="7"/>
      <c r="BK830" s="7"/>
      <c r="CB830" s="66"/>
      <c r="CC830" s="71"/>
      <c r="CD830" s="71"/>
      <c r="CE830" s="71"/>
      <c r="CF830" s="71"/>
      <c r="CG830" s="71"/>
      <c r="CH830" s="71"/>
      <c r="CI830" s="71"/>
      <c r="CJ830" s="71"/>
      <c r="CK830" s="71"/>
      <c r="CL830" s="71"/>
      <c r="CM830" s="71"/>
      <c r="CN830" s="71"/>
      <c r="CO830" s="71"/>
      <c r="CP830" s="71"/>
      <c r="CQ830" s="71"/>
      <c r="CR830" s="71"/>
      <c r="CS830" s="71"/>
      <c r="CT830" s="71"/>
      <c r="CU830" s="71"/>
      <c r="CV830" s="71"/>
      <c r="CW830" s="71"/>
      <c r="CX830" s="71"/>
      <c r="CY830" s="71"/>
      <c r="CZ830" s="71"/>
      <c r="DA830" s="71"/>
      <c r="DB830" s="71"/>
      <c r="DC830" s="71"/>
      <c r="DD830" s="71"/>
      <c r="DE830" s="71"/>
      <c r="DF830" s="71"/>
      <c r="DG830" s="71"/>
      <c r="DH830" s="71"/>
      <c r="DI830" s="71"/>
      <c r="DJ830" s="71"/>
      <c r="DK830" s="71"/>
      <c r="DL830" s="71"/>
      <c r="DM830" s="71"/>
      <c r="DN830" s="71"/>
      <c r="DO830" s="71"/>
      <c r="DP830" s="71"/>
      <c r="DQ830" s="71"/>
      <c r="DR830" s="71"/>
      <c r="DS830" s="71"/>
      <c r="DT830" s="71"/>
      <c r="DU830" s="71"/>
      <c r="DV830" s="71"/>
      <c r="DW830" s="71"/>
      <c r="DX830" s="71"/>
      <c r="DY830" s="71"/>
      <c r="DZ830" s="71"/>
      <c r="EA830" s="71"/>
      <c r="EB830" s="71"/>
      <c r="EC830" s="71"/>
      <c r="ED830" s="71"/>
      <c r="EE830" s="71"/>
      <c r="EF830" s="71"/>
      <c r="EG830" s="71"/>
      <c r="EH830" s="71"/>
      <c r="EI830" s="71"/>
      <c r="EJ830" s="71"/>
      <c r="EK830" s="71"/>
      <c r="EL830" s="71"/>
      <c r="EM830" s="71"/>
      <c r="EN830" s="71"/>
    </row>
    <row r="831" spans="13:144" s="67" customFormat="1" ht="12.75" x14ac:dyDescent="0.2">
      <c r="M831" s="66"/>
      <c r="N831" s="66"/>
      <c r="AD831" s="68"/>
      <c r="AE831" s="68"/>
      <c r="AF831" s="66"/>
      <c r="AG831" s="66"/>
      <c r="AO831" s="171"/>
      <c r="AP831" s="171"/>
      <c r="AQ831" s="171"/>
      <c r="AR831" s="69"/>
      <c r="AS831" s="70"/>
      <c r="AT831" s="70"/>
      <c r="AU831" s="70"/>
      <c r="AV831" s="70"/>
      <c r="AW831" s="70"/>
      <c r="AX831" s="70"/>
      <c r="AY831" s="70"/>
      <c r="AZ831" s="70"/>
      <c r="BA831" s="70"/>
      <c r="BG831" s="7"/>
      <c r="BH831" s="1"/>
      <c r="BI831" s="1"/>
      <c r="BJ831" s="7"/>
      <c r="BK831" s="7"/>
      <c r="CB831" s="66"/>
      <c r="CC831" s="71"/>
      <c r="CD831" s="71"/>
      <c r="CE831" s="71"/>
      <c r="CF831" s="71"/>
      <c r="CG831" s="71"/>
      <c r="CH831" s="71"/>
      <c r="CI831" s="71"/>
      <c r="CJ831" s="71"/>
      <c r="CK831" s="71"/>
      <c r="CL831" s="71"/>
      <c r="CM831" s="71"/>
      <c r="CN831" s="71"/>
      <c r="CO831" s="71"/>
      <c r="CP831" s="71"/>
      <c r="CQ831" s="71"/>
      <c r="CR831" s="71"/>
      <c r="CS831" s="71"/>
      <c r="CT831" s="71"/>
      <c r="CU831" s="71"/>
      <c r="CV831" s="71"/>
      <c r="CW831" s="71"/>
      <c r="CX831" s="71"/>
      <c r="CY831" s="71"/>
      <c r="CZ831" s="71"/>
      <c r="DA831" s="71"/>
      <c r="DB831" s="71"/>
      <c r="DC831" s="71"/>
      <c r="DD831" s="71"/>
      <c r="DE831" s="71"/>
      <c r="DF831" s="71"/>
      <c r="DG831" s="71"/>
      <c r="DH831" s="71"/>
      <c r="DI831" s="71"/>
      <c r="DJ831" s="71"/>
      <c r="DK831" s="71"/>
      <c r="DL831" s="71"/>
      <c r="DM831" s="71"/>
      <c r="DN831" s="71"/>
      <c r="DO831" s="71"/>
      <c r="DP831" s="71"/>
      <c r="DQ831" s="71"/>
      <c r="DR831" s="71"/>
      <c r="DS831" s="71"/>
      <c r="DT831" s="71"/>
      <c r="DU831" s="71"/>
      <c r="DV831" s="71"/>
      <c r="DW831" s="71"/>
      <c r="DX831" s="71"/>
      <c r="DY831" s="71"/>
      <c r="DZ831" s="71"/>
      <c r="EA831" s="71"/>
      <c r="EB831" s="71"/>
      <c r="EC831" s="71"/>
      <c r="ED831" s="71"/>
      <c r="EE831" s="71"/>
      <c r="EF831" s="71"/>
      <c r="EG831" s="71"/>
      <c r="EH831" s="71"/>
      <c r="EI831" s="71"/>
      <c r="EJ831" s="71"/>
      <c r="EK831" s="71"/>
      <c r="EL831" s="71"/>
      <c r="EM831" s="71"/>
      <c r="EN831" s="71"/>
    </row>
    <row r="832" spans="13:144" s="67" customFormat="1" ht="12.75" x14ac:dyDescent="0.2">
      <c r="M832" s="66"/>
      <c r="N832" s="66"/>
      <c r="AD832" s="68"/>
      <c r="AE832" s="68"/>
      <c r="AF832" s="66"/>
      <c r="AG832" s="66"/>
      <c r="AO832" s="171"/>
      <c r="AP832" s="171"/>
      <c r="AQ832" s="171"/>
      <c r="AR832" s="69"/>
      <c r="AS832" s="70"/>
      <c r="AT832" s="70"/>
      <c r="AU832" s="70"/>
      <c r="AV832" s="70"/>
      <c r="AW832" s="70"/>
      <c r="AX832" s="70"/>
      <c r="AY832" s="70"/>
      <c r="AZ832" s="70"/>
      <c r="BA832" s="70"/>
      <c r="BG832" s="7"/>
      <c r="BH832" s="1"/>
      <c r="BI832" s="1"/>
      <c r="BJ832" s="7"/>
      <c r="BK832" s="7"/>
      <c r="CB832" s="66"/>
      <c r="CC832" s="71"/>
      <c r="CD832" s="71"/>
      <c r="CE832" s="71"/>
      <c r="CF832" s="71"/>
      <c r="CG832" s="71"/>
      <c r="CH832" s="71"/>
      <c r="CI832" s="71"/>
      <c r="CJ832" s="71"/>
      <c r="CK832" s="71"/>
      <c r="CL832" s="71"/>
      <c r="CM832" s="71"/>
      <c r="CN832" s="71"/>
      <c r="CO832" s="71"/>
      <c r="CP832" s="71"/>
      <c r="CQ832" s="71"/>
      <c r="CR832" s="71"/>
      <c r="CS832" s="71"/>
      <c r="CT832" s="71"/>
      <c r="CU832" s="71"/>
      <c r="CV832" s="71"/>
      <c r="CW832" s="71"/>
      <c r="CX832" s="71"/>
      <c r="CY832" s="71"/>
      <c r="CZ832" s="71"/>
      <c r="DA832" s="71"/>
      <c r="DB832" s="71"/>
      <c r="DC832" s="71"/>
      <c r="DD832" s="71"/>
      <c r="DE832" s="71"/>
      <c r="DF832" s="71"/>
      <c r="DG832" s="71"/>
      <c r="DH832" s="71"/>
      <c r="DI832" s="71"/>
      <c r="DJ832" s="71"/>
      <c r="DK832" s="71"/>
      <c r="DL832" s="71"/>
      <c r="DM832" s="71"/>
      <c r="DN832" s="71"/>
      <c r="DO832" s="71"/>
      <c r="DP832" s="71"/>
      <c r="DQ832" s="71"/>
      <c r="DR832" s="71"/>
      <c r="DS832" s="71"/>
      <c r="DT832" s="71"/>
      <c r="DU832" s="71"/>
      <c r="DV832" s="71"/>
      <c r="DW832" s="71"/>
      <c r="DX832" s="71"/>
      <c r="DY832" s="71"/>
      <c r="DZ832" s="71"/>
      <c r="EA832" s="71"/>
      <c r="EB832" s="71"/>
      <c r="EC832" s="71"/>
      <c r="ED832" s="71"/>
      <c r="EE832" s="71"/>
      <c r="EF832" s="71"/>
      <c r="EG832" s="71"/>
      <c r="EH832" s="71"/>
      <c r="EI832" s="71"/>
      <c r="EJ832" s="71"/>
      <c r="EK832" s="71"/>
      <c r="EL832" s="71"/>
      <c r="EM832" s="71"/>
      <c r="EN832" s="71"/>
    </row>
    <row r="833" spans="13:144" s="67" customFormat="1" ht="12.75" x14ac:dyDescent="0.2">
      <c r="M833" s="66"/>
      <c r="N833" s="66"/>
      <c r="AD833" s="68"/>
      <c r="AE833" s="68"/>
      <c r="AF833" s="66"/>
      <c r="AG833" s="66"/>
      <c r="AO833" s="171"/>
      <c r="AP833" s="171"/>
      <c r="AQ833" s="171"/>
      <c r="AR833" s="69"/>
      <c r="AS833" s="70"/>
      <c r="AT833" s="70"/>
      <c r="AU833" s="70"/>
      <c r="AV833" s="70"/>
      <c r="AW833" s="70"/>
      <c r="AX833" s="70"/>
      <c r="AY833" s="70"/>
      <c r="AZ833" s="70"/>
      <c r="BA833" s="70"/>
      <c r="BG833" s="7"/>
      <c r="BH833" s="1"/>
      <c r="BI833" s="1"/>
      <c r="BJ833" s="7"/>
      <c r="BK833" s="7"/>
      <c r="CB833" s="66"/>
      <c r="CC833" s="71"/>
      <c r="CD833" s="71"/>
      <c r="CE833" s="71"/>
      <c r="CF833" s="71"/>
      <c r="CG833" s="71"/>
      <c r="CH833" s="71"/>
      <c r="CI833" s="71"/>
      <c r="CJ833" s="71"/>
      <c r="CK833" s="71"/>
      <c r="CL833" s="71"/>
      <c r="CM833" s="71"/>
      <c r="CN833" s="71"/>
      <c r="CO833" s="71"/>
      <c r="CP833" s="71"/>
      <c r="CQ833" s="71"/>
      <c r="CR833" s="71"/>
      <c r="CS833" s="71"/>
      <c r="CT833" s="71"/>
      <c r="CU833" s="71"/>
      <c r="CV833" s="71"/>
      <c r="CW833" s="71"/>
      <c r="CX833" s="71"/>
      <c r="CY833" s="71"/>
      <c r="CZ833" s="71"/>
      <c r="DA833" s="71"/>
      <c r="DB833" s="71"/>
      <c r="DC833" s="71"/>
      <c r="DD833" s="71"/>
      <c r="DE833" s="71"/>
      <c r="DF833" s="71"/>
      <c r="DG833" s="71"/>
      <c r="DH833" s="71"/>
      <c r="DI833" s="71"/>
      <c r="DJ833" s="71"/>
      <c r="DK833" s="71"/>
      <c r="DL833" s="71"/>
      <c r="DM833" s="71"/>
      <c r="DN833" s="71"/>
      <c r="DO833" s="71"/>
      <c r="DP833" s="71"/>
      <c r="DQ833" s="71"/>
      <c r="DR833" s="71"/>
      <c r="DS833" s="71"/>
      <c r="DT833" s="71"/>
      <c r="DU833" s="71"/>
      <c r="DV833" s="71"/>
      <c r="DW833" s="71"/>
      <c r="DX833" s="71"/>
      <c r="DY833" s="71"/>
      <c r="DZ833" s="71"/>
      <c r="EA833" s="71"/>
      <c r="EB833" s="71"/>
      <c r="EC833" s="71"/>
      <c r="ED833" s="71"/>
      <c r="EE833" s="71"/>
      <c r="EF833" s="71"/>
      <c r="EG833" s="71"/>
      <c r="EH833" s="71"/>
      <c r="EI833" s="71"/>
      <c r="EJ833" s="71"/>
      <c r="EK833" s="71"/>
      <c r="EL833" s="71"/>
      <c r="EM833" s="71"/>
      <c r="EN833" s="71"/>
    </row>
    <row r="834" spans="13:144" s="67" customFormat="1" ht="12.75" x14ac:dyDescent="0.2">
      <c r="M834" s="66"/>
      <c r="N834" s="66"/>
      <c r="AD834" s="68"/>
      <c r="AE834" s="68"/>
      <c r="AF834" s="66"/>
      <c r="AG834" s="66"/>
      <c r="AO834" s="171"/>
      <c r="AP834" s="171"/>
      <c r="AQ834" s="171"/>
      <c r="AR834" s="69"/>
      <c r="AS834" s="70"/>
      <c r="AT834" s="70"/>
      <c r="AU834" s="70"/>
      <c r="AV834" s="70"/>
      <c r="AW834" s="70"/>
      <c r="AX834" s="70"/>
      <c r="AY834" s="70"/>
      <c r="AZ834" s="70"/>
      <c r="BA834" s="70"/>
      <c r="BG834" s="7"/>
      <c r="BH834" s="1"/>
      <c r="BI834" s="1"/>
      <c r="BJ834" s="7"/>
      <c r="BK834" s="7"/>
      <c r="CB834" s="66"/>
      <c r="CC834" s="71"/>
      <c r="CD834" s="71"/>
      <c r="CE834" s="71"/>
      <c r="CF834" s="71"/>
      <c r="CG834" s="71"/>
      <c r="CH834" s="71"/>
      <c r="CI834" s="71"/>
      <c r="CJ834" s="71"/>
      <c r="CK834" s="71"/>
      <c r="CL834" s="71"/>
      <c r="CM834" s="71"/>
      <c r="CN834" s="71"/>
      <c r="CO834" s="71"/>
      <c r="CP834" s="71"/>
      <c r="CQ834" s="71"/>
      <c r="CR834" s="71"/>
      <c r="CS834" s="71"/>
      <c r="CT834" s="71"/>
      <c r="CU834" s="71"/>
      <c r="CV834" s="71"/>
      <c r="CW834" s="71"/>
      <c r="CX834" s="71"/>
      <c r="CY834" s="71"/>
      <c r="CZ834" s="71"/>
      <c r="DA834" s="71"/>
      <c r="DB834" s="71"/>
      <c r="DC834" s="71"/>
      <c r="DD834" s="71"/>
      <c r="DE834" s="71"/>
      <c r="DF834" s="71"/>
      <c r="DG834" s="71"/>
      <c r="DH834" s="71"/>
      <c r="DI834" s="71"/>
      <c r="DJ834" s="71"/>
      <c r="DK834" s="71"/>
      <c r="DL834" s="71"/>
      <c r="DM834" s="71"/>
      <c r="DN834" s="71"/>
      <c r="DO834" s="71"/>
      <c r="DP834" s="71"/>
      <c r="DQ834" s="71"/>
      <c r="DR834" s="71"/>
      <c r="DS834" s="71"/>
      <c r="DT834" s="71"/>
      <c r="DU834" s="71"/>
      <c r="DV834" s="71"/>
      <c r="DW834" s="71"/>
      <c r="DX834" s="71"/>
      <c r="DY834" s="71"/>
      <c r="DZ834" s="71"/>
      <c r="EA834" s="71"/>
      <c r="EB834" s="71"/>
      <c r="EC834" s="71"/>
      <c r="ED834" s="71"/>
      <c r="EE834" s="71"/>
      <c r="EF834" s="71"/>
      <c r="EG834" s="71"/>
      <c r="EH834" s="71"/>
      <c r="EI834" s="71"/>
      <c r="EJ834" s="71"/>
      <c r="EK834" s="71"/>
      <c r="EL834" s="71"/>
      <c r="EM834" s="71"/>
      <c r="EN834" s="71"/>
    </row>
    <row r="835" spans="13:144" s="67" customFormat="1" ht="12.75" x14ac:dyDescent="0.2">
      <c r="M835" s="66"/>
      <c r="N835" s="66"/>
      <c r="AD835" s="68"/>
      <c r="AE835" s="68"/>
      <c r="AF835" s="66"/>
      <c r="AG835" s="66"/>
      <c r="AO835" s="171"/>
      <c r="AP835" s="171"/>
      <c r="AQ835" s="171"/>
      <c r="AR835" s="69"/>
      <c r="AS835" s="70"/>
      <c r="AT835" s="70"/>
      <c r="AU835" s="70"/>
      <c r="AV835" s="70"/>
      <c r="AW835" s="70"/>
      <c r="AX835" s="70"/>
      <c r="AY835" s="70"/>
      <c r="AZ835" s="70"/>
      <c r="BA835" s="70"/>
      <c r="BG835" s="7"/>
      <c r="BH835" s="1"/>
      <c r="BI835" s="1"/>
      <c r="BJ835" s="7"/>
      <c r="BK835" s="7"/>
      <c r="CB835" s="66"/>
      <c r="CC835" s="71"/>
      <c r="CD835" s="71"/>
      <c r="CE835" s="71"/>
      <c r="CF835" s="71"/>
      <c r="CG835" s="71"/>
      <c r="CH835" s="71"/>
      <c r="CI835" s="71"/>
      <c r="CJ835" s="71"/>
      <c r="CK835" s="71"/>
      <c r="CL835" s="71"/>
      <c r="CM835" s="71"/>
      <c r="CN835" s="71"/>
      <c r="CO835" s="71"/>
      <c r="CP835" s="71"/>
      <c r="CQ835" s="71"/>
      <c r="CR835" s="71"/>
      <c r="CS835" s="71"/>
      <c r="CT835" s="71"/>
      <c r="CU835" s="71"/>
      <c r="CV835" s="71"/>
      <c r="CW835" s="71"/>
      <c r="CX835" s="71"/>
      <c r="CY835" s="71"/>
      <c r="CZ835" s="71"/>
      <c r="DA835" s="71"/>
      <c r="DB835" s="71"/>
      <c r="DC835" s="71"/>
      <c r="DD835" s="71"/>
      <c r="DE835" s="71"/>
      <c r="DF835" s="71"/>
      <c r="DG835" s="71"/>
      <c r="DH835" s="71"/>
      <c r="DI835" s="71"/>
      <c r="DJ835" s="71"/>
      <c r="DK835" s="71"/>
      <c r="DL835" s="71"/>
      <c r="DM835" s="71"/>
      <c r="DN835" s="71"/>
      <c r="DO835" s="71"/>
      <c r="DP835" s="71"/>
      <c r="DQ835" s="71"/>
      <c r="DR835" s="71"/>
      <c r="DS835" s="71"/>
      <c r="DT835" s="71"/>
      <c r="DU835" s="71"/>
      <c r="DV835" s="71"/>
      <c r="DW835" s="71"/>
      <c r="DX835" s="71"/>
      <c r="DY835" s="71"/>
      <c r="DZ835" s="71"/>
      <c r="EA835" s="71"/>
      <c r="EB835" s="71"/>
      <c r="EC835" s="71"/>
      <c r="ED835" s="71"/>
      <c r="EE835" s="71"/>
      <c r="EF835" s="71"/>
      <c r="EG835" s="71"/>
      <c r="EH835" s="71"/>
      <c r="EI835" s="71"/>
      <c r="EJ835" s="71"/>
      <c r="EK835" s="71"/>
      <c r="EL835" s="71"/>
      <c r="EM835" s="71"/>
      <c r="EN835" s="71"/>
    </row>
    <row r="836" spans="13:144" s="67" customFormat="1" ht="12.75" x14ac:dyDescent="0.2">
      <c r="M836" s="66"/>
      <c r="N836" s="66"/>
      <c r="AD836" s="68"/>
      <c r="AE836" s="68"/>
      <c r="AF836" s="66"/>
      <c r="AG836" s="66"/>
      <c r="AO836" s="171"/>
      <c r="AP836" s="171"/>
      <c r="AQ836" s="171"/>
      <c r="AR836" s="69"/>
      <c r="AS836" s="70"/>
      <c r="AT836" s="70"/>
      <c r="AU836" s="70"/>
      <c r="AV836" s="70"/>
      <c r="AW836" s="70"/>
      <c r="AX836" s="70"/>
      <c r="AY836" s="70"/>
      <c r="AZ836" s="70"/>
      <c r="BA836" s="70"/>
      <c r="BG836" s="7"/>
      <c r="BH836" s="1"/>
      <c r="BI836" s="1"/>
      <c r="BJ836" s="7"/>
      <c r="BK836" s="7"/>
      <c r="CB836" s="66"/>
      <c r="CC836" s="71"/>
      <c r="CD836" s="71"/>
      <c r="CE836" s="71"/>
      <c r="CF836" s="71"/>
      <c r="CG836" s="71"/>
      <c r="CH836" s="71"/>
      <c r="CI836" s="71"/>
      <c r="CJ836" s="71"/>
      <c r="CK836" s="71"/>
      <c r="CL836" s="71"/>
      <c r="CM836" s="71"/>
      <c r="CN836" s="71"/>
      <c r="CO836" s="71"/>
      <c r="CP836" s="71"/>
      <c r="CQ836" s="71"/>
      <c r="CR836" s="71"/>
      <c r="CS836" s="71"/>
      <c r="CT836" s="71"/>
      <c r="CU836" s="71"/>
      <c r="CV836" s="71"/>
      <c r="CW836" s="71"/>
      <c r="CX836" s="71"/>
      <c r="CY836" s="71"/>
      <c r="CZ836" s="71"/>
      <c r="DA836" s="71"/>
      <c r="DB836" s="71"/>
      <c r="DC836" s="71"/>
      <c r="DD836" s="71"/>
      <c r="DE836" s="71"/>
      <c r="DF836" s="71"/>
      <c r="DG836" s="71"/>
      <c r="DH836" s="71"/>
      <c r="DI836" s="71"/>
      <c r="DJ836" s="71"/>
      <c r="DK836" s="71"/>
      <c r="DL836" s="71"/>
      <c r="DM836" s="71"/>
      <c r="DN836" s="71"/>
      <c r="DO836" s="71"/>
      <c r="DP836" s="71"/>
      <c r="DQ836" s="71"/>
      <c r="DR836" s="71"/>
      <c r="DS836" s="71"/>
      <c r="DT836" s="71"/>
      <c r="DU836" s="71"/>
      <c r="DV836" s="71"/>
      <c r="DW836" s="71"/>
      <c r="DX836" s="71"/>
      <c r="DY836" s="71"/>
      <c r="DZ836" s="71"/>
      <c r="EA836" s="71"/>
      <c r="EB836" s="71"/>
      <c r="EC836" s="71"/>
      <c r="ED836" s="71"/>
      <c r="EE836" s="71"/>
      <c r="EF836" s="71"/>
      <c r="EG836" s="71"/>
      <c r="EH836" s="71"/>
      <c r="EI836" s="71"/>
      <c r="EJ836" s="71"/>
      <c r="EK836" s="71"/>
      <c r="EL836" s="71"/>
      <c r="EM836" s="71"/>
      <c r="EN836" s="71"/>
    </row>
    <row r="837" spans="13:144" s="67" customFormat="1" ht="12.75" x14ac:dyDescent="0.2">
      <c r="M837" s="66"/>
      <c r="N837" s="66"/>
      <c r="AD837" s="68"/>
      <c r="AE837" s="68"/>
      <c r="AF837" s="66"/>
      <c r="AG837" s="66"/>
      <c r="AO837" s="171"/>
      <c r="AP837" s="171"/>
      <c r="AQ837" s="171"/>
      <c r="AR837" s="69"/>
      <c r="AS837" s="70"/>
      <c r="AT837" s="70"/>
      <c r="AU837" s="70"/>
      <c r="AV837" s="70"/>
      <c r="AW837" s="70"/>
      <c r="AX837" s="70"/>
      <c r="AY837" s="70"/>
      <c r="AZ837" s="70"/>
      <c r="BA837" s="70"/>
      <c r="BG837" s="7"/>
      <c r="BH837" s="1"/>
      <c r="BI837" s="1"/>
      <c r="BJ837" s="7"/>
      <c r="BK837" s="7"/>
      <c r="CB837" s="66"/>
      <c r="CC837" s="71"/>
      <c r="CD837" s="71"/>
      <c r="CE837" s="71"/>
      <c r="CF837" s="71"/>
      <c r="CG837" s="71"/>
      <c r="CH837" s="71"/>
      <c r="CI837" s="71"/>
      <c r="CJ837" s="71"/>
      <c r="CK837" s="71"/>
      <c r="CL837" s="71"/>
      <c r="CM837" s="71"/>
      <c r="CN837" s="71"/>
      <c r="CO837" s="71"/>
      <c r="CP837" s="71"/>
      <c r="CQ837" s="71"/>
      <c r="CR837" s="71"/>
      <c r="CS837" s="71"/>
      <c r="CT837" s="71"/>
      <c r="CU837" s="71"/>
      <c r="CV837" s="71"/>
      <c r="CW837" s="71"/>
      <c r="CX837" s="71"/>
      <c r="CY837" s="71"/>
      <c r="CZ837" s="71"/>
      <c r="DA837" s="71"/>
      <c r="DB837" s="71"/>
      <c r="DC837" s="71"/>
      <c r="DD837" s="71"/>
      <c r="DE837" s="71"/>
      <c r="DF837" s="71"/>
      <c r="DG837" s="71"/>
      <c r="DH837" s="71"/>
      <c r="DI837" s="71"/>
      <c r="DJ837" s="71"/>
      <c r="DK837" s="71"/>
      <c r="DL837" s="71"/>
      <c r="DM837" s="71"/>
      <c r="DN837" s="71"/>
      <c r="DO837" s="71"/>
      <c r="DP837" s="71"/>
      <c r="DQ837" s="71"/>
      <c r="DR837" s="71"/>
      <c r="DS837" s="71"/>
      <c r="DT837" s="71"/>
      <c r="DU837" s="71"/>
      <c r="DV837" s="71"/>
      <c r="DW837" s="71"/>
      <c r="DX837" s="71"/>
      <c r="DY837" s="71"/>
      <c r="DZ837" s="71"/>
      <c r="EA837" s="71"/>
      <c r="EB837" s="71"/>
      <c r="EC837" s="71"/>
      <c r="ED837" s="71"/>
      <c r="EE837" s="71"/>
      <c r="EF837" s="71"/>
      <c r="EG837" s="71"/>
      <c r="EH837" s="71"/>
      <c r="EI837" s="71"/>
      <c r="EJ837" s="71"/>
      <c r="EK837" s="71"/>
      <c r="EL837" s="71"/>
      <c r="EM837" s="71"/>
      <c r="EN837" s="71"/>
    </row>
    <row r="838" spans="13:144" s="67" customFormat="1" ht="12.75" x14ac:dyDescent="0.2">
      <c r="M838" s="66"/>
      <c r="N838" s="66"/>
      <c r="AD838" s="68"/>
      <c r="AE838" s="68"/>
      <c r="AF838" s="66"/>
      <c r="AG838" s="66"/>
      <c r="AO838" s="171"/>
      <c r="AP838" s="171"/>
      <c r="AQ838" s="171"/>
      <c r="AR838" s="69"/>
      <c r="AS838" s="70"/>
      <c r="AT838" s="70"/>
      <c r="AU838" s="70"/>
      <c r="AV838" s="70"/>
      <c r="AW838" s="70"/>
      <c r="AX838" s="70"/>
      <c r="AY838" s="70"/>
      <c r="AZ838" s="70"/>
      <c r="BA838" s="70"/>
      <c r="BG838" s="7"/>
      <c r="BH838" s="1"/>
      <c r="BI838" s="1"/>
      <c r="BJ838" s="7"/>
      <c r="BK838" s="7"/>
      <c r="CB838" s="66"/>
      <c r="CC838" s="71"/>
      <c r="CD838" s="71"/>
      <c r="CE838" s="71"/>
      <c r="CF838" s="71"/>
      <c r="CG838" s="71"/>
      <c r="CH838" s="71"/>
      <c r="CI838" s="71"/>
      <c r="CJ838" s="71"/>
      <c r="CK838" s="71"/>
      <c r="CL838" s="71"/>
      <c r="CM838" s="71"/>
      <c r="CN838" s="71"/>
      <c r="CO838" s="71"/>
      <c r="CP838" s="71"/>
      <c r="CQ838" s="71"/>
      <c r="CR838" s="71"/>
      <c r="CS838" s="71"/>
      <c r="CT838" s="71"/>
      <c r="CU838" s="71"/>
      <c r="CV838" s="71"/>
      <c r="CW838" s="71"/>
      <c r="CX838" s="71"/>
      <c r="CY838" s="71"/>
      <c r="CZ838" s="71"/>
      <c r="DA838" s="71"/>
      <c r="DB838" s="71"/>
      <c r="DC838" s="71"/>
      <c r="DD838" s="71"/>
      <c r="DE838" s="71"/>
      <c r="DF838" s="71"/>
      <c r="DG838" s="71"/>
      <c r="DH838" s="71"/>
      <c r="DI838" s="71"/>
      <c r="DJ838" s="71"/>
      <c r="DK838" s="71"/>
      <c r="DL838" s="71"/>
      <c r="DM838" s="71"/>
      <c r="DN838" s="71"/>
      <c r="DO838" s="71"/>
      <c r="DP838" s="71"/>
      <c r="DQ838" s="71"/>
      <c r="DR838" s="71"/>
      <c r="DS838" s="71"/>
      <c r="DT838" s="71"/>
      <c r="DU838" s="71"/>
      <c r="DV838" s="71"/>
      <c r="DW838" s="71"/>
      <c r="DX838" s="71"/>
      <c r="DY838" s="71"/>
      <c r="DZ838" s="71"/>
      <c r="EA838" s="71"/>
      <c r="EB838" s="71"/>
      <c r="EC838" s="71"/>
      <c r="ED838" s="71"/>
      <c r="EE838" s="71"/>
      <c r="EF838" s="71"/>
      <c r="EG838" s="71"/>
      <c r="EH838" s="71"/>
      <c r="EI838" s="71"/>
      <c r="EJ838" s="71"/>
      <c r="EK838" s="71"/>
      <c r="EL838" s="71"/>
      <c r="EM838" s="71"/>
      <c r="EN838" s="71"/>
    </row>
    <row r="839" spans="13:144" s="67" customFormat="1" ht="12.75" x14ac:dyDescent="0.2">
      <c r="M839" s="66"/>
      <c r="N839" s="66"/>
      <c r="AD839" s="68"/>
      <c r="AE839" s="68"/>
      <c r="AF839" s="66"/>
      <c r="AG839" s="66"/>
      <c r="AO839" s="171"/>
      <c r="AP839" s="171"/>
      <c r="AQ839" s="171"/>
      <c r="AR839" s="69"/>
      <c r="AS839" s="70"/>
      <c r="AT839" s="70"/>
      <c r="AU839" s="70"/>
      <c r="AV839" s="70"/>
      <c r="AW839" s="70"/>
      <c r="AX839" s="70"/>
      <c r="AY839" s="70"/>
      <c r="AZ839" s="70"/>
      <c r="BA839" s="70"/>
      <c r="BG839" s="7"/>
      <c r="BH839" s="1"/>
      <c r="BI839" s="1"/>
      <c r="BJ839" s="7"/>
      <c r="BK839" s="7"/>
      <c r="CB839" s="66"/>
      <c r="CC839" s="71"/>
      <c r="CD839" s="71"/>
      <c r="CE839" s="71"/>
      <c r="CF839" s="71"/>
      <c r="CG839" s="71"/>
      <c r="CH839" s="71"/>
      <c r="CI839" s="71"/>
      <c r="CJ839" s="71"/>
      <c r="CK839" s="71"/>
      <c r="CL839" s="71"/>
      <c r="CM839" s="71"/>
      <c r="CN839" s="71"/>
      <c r="CO839" s="71"/>
      <c r="CP839" s="71"/>
      <c r="CQ839" s="71"/>
      <c r="CR839" s="71"/>
      <c r="CS839" s="71"/>
      <c r="CT839" s="71"/>
      <c r="CU839" s="71"/>
      <c r="CV839" s="71"/>
      <c r="CW839" s="71"/>
      <c r="CX839" s="71"/>
      <c r="CY839" s="71"/>
      <c r="CZ839" s="71"/>
      <c r="DA839" s="71"/>
      <c r="DB839" s="71"/>
      <c r="DC839" s="71"/>
      <c r="DD839" s="71"/>
      <c r="DE839" s="71"/>
      <c r="DF839" s="71"/>
      <c r="DG839" s="71"/>
      <c r="DH839" s="71"/>
      <c r="DI839" s="71"/>
      <c r="DJ839" s="71"/>
      <c r="DK839" s="71"/>
      <c r="DL839" s="71"/>
      <c r="DM839" s="71"/>
      <c r="DN839" s="71"/>
      <c r="DO839" s="71"/>
      <c r="DP839" s="71"/>
      <c r="DQ839" s="71"/>
      <c r="DR839" s="71"/>
      <c r="DS839" s="71"/>
      <c r="DT839" s="71"/>
      <c r="DU839" s="71"/>
      <c r="DV839" s="71"/>
      <c r="DW839" s="71"/>
      <c r="DX839" s="71"/>
      <c r="DY839" s="71"/>
      <c r="DZ839" s="71"/>
      <c r="EA839" s="71"/>
      <c r="EB839" s="71"/>
      <c r="EC839" s="71"/>
      <c r="ED839" s="71"/>
      <c r="EE839" s="71"/>
      <c r="EF839" s="71"/>
      <c r="EG839" s="71"/>
      <c r="EH839" s="71"/>
      <c r="EI839" s="71"/>
      <c r="EJ839" s="71"/>
      <c r="EK839" s="71"/>
      <c r="EL839" s="71"/>
      <c r="EM839" s="71"/>
      <c r="EN839" s="71"/>
    </row>
    <row r="840" spans="13:144" s="67" customFormat="1" ht="12.75" x14ac:dyDescent="0.2">
      <c r="M840" s="66"/>
      <c r="N840" s="66"/>
      <c r="AD840" s="68"/>
      <c r="AE840" s="68"/>
      <c r="AF840" s="66"/>
      <c r="AG840" s="66"/>
      <c r="AO840" s="171"/>
      <c r="AP840" s="171"/>
      <c r="AQ840" s="171"/>
      <c r="AR840" s="69"/>
      <c r="AS840" s="70"/>
      <c r="AT840" s="70"/>
      <c r="AU840" s="70"/>
      <c r="AV840" s="70"/>
      <c r="AW840" s="70"/>
      <c r="AX840" s="70"/>
      <c r="AY840" s="70"/>
      <c r="AZ840" s="70"/>
      <c r="BA840" s="70"/>
      <c r="BG840" s="7"/>
      <c r="BH840" s="1"/>
      <c r="BI840" s="1"/>
      <c r="BJ840" s="7"/>
      <c r="BK840" s="7"/>
      <c r="CB840" s="66"/>
      <c r="CC840" s="71"/>
      <c r="CD840" s="71"/>
      <c r="CE840" s="71"/>
      <c r="CF840" s="71"/>
      <c r="CG840" s="71"/>
      <c r="CH840" s="71"/>
      <c r="CI840" s="71"/>
      <c r="CJ840" s="71"/>
      <c r="CK840" s="71"/>
      <c r="CL840" s="71"/>
      <c r="CM840" s="71"/>
      <c r="CN840" s="71"/>
      <c r="CO840" s="71"/>
      <c r="CP840" s="71"/>
      <c r="CQ840" s="71"/>
      <c r="CR840" s="71"/>
      <c r="CS840" s="71"/>
      <c r="CT840" s="71"/>
      <c r="CU840" s="71"/>
      <c r="CV840" s="71"/>
      <c r="CW840" s="71"/>
      <c r="CX840" s="71"/>
      <c r="CY840" s="71"/>
      <c r="CZ840" s="71"/>
      <c r="DA840" s="71"/>
      <c r="DB840" s="71"/>
      <c r="DC840" s="71"/>
      <c r="DD840" s="71"/>
      <c r="DE840" s="71"/>
      <c r="DF840" s="71"/>
      <c r="DG840" s="71"/>
      <c r="DH840" s="71"/>
      <c r="DI840" s="71"/>
      <c r="DJ840" s="71"/>
      <c r="DK840" s="71"/>
      <c r="DL840" s="71"/>
      <c r="DM840" s="71"/>
      <c r="DN840" s="71"/>
      <c r="DO840" s="71"/>
      <c r="DP840" s="71"/>
      <c r="DQ840" s="71"/>
      <c r="DR840" s="71"/>
      <c r="DS840" s="71"/>
      <c r="DT840" s="71"/>
      <c r="DU840" s="71"/>
      <c r="DV840" s="71"/>
      <c r="DW840" s="71"/>
      <c r="DX840" s="71"/>
      <c r="DY840" s="71"/>
      <c r="DZ840" s="71"/>
      <c r="EA840" s="71"/>
      <c r="EB840" s="71"/>
      <c r="EC840" s="71"/>
      <c r="ED840" s="71"/>
      <c r="EE840" s="71"/>
      <c r="EF840" s="71"/>
      <c r="EG840" s="71"/>
      <c r="EH840" s="71"/>
      <c r="EI840" s="71"/>
      <c r="EJ840" s="71"/>
      <c r="EK840" s="71"/>
      <c r="EL840" s="71"/>
      <c r="EM840" s="71"/>
      <c r="EN840" s="71"/>
    </row>
    <row r="841" spans="13:144" s="67" customFormat="1" ht="12.75" x14ac:dyDescent="0.2">
      <c r="M841" s="66"/>
      <c r="N841" s="66"/>
      <c r="AD841" s="68"/>
      <c r="AE841" s="68"/>
      <c r="AF841" s="66"/>
      <c r="AG841" s="66"/>
      <c r="AO841" s="171"/>
      <c r="AP841" s="171"/>
      <c r="AQ841" s="171"/>
      <c r="AR841" s="69"/>
      <c r="AS841" s="70"/>
      <c r="AT841" s="70"/>
      <c r="AU841" s="70"/>
      <c r="AV841" s="70"/>
      <c r="AW841" s="70"/>
      <c r="AX841" s="70"/>
      <c r="AY841" s="70"/>
      <c r="AZ841" s="70"/>
      <c r="BA841" s="70"/>
      <c r="BG841" s="7"/>
      <c r="BH841" s="1"/>
      <c r="BI841" s="1"/>
      <c r="BJ841" s="7"/>
      <c r="BK841" s="7"/>
      <c r="CB841" s="66"/>
      <c r="CC841" s="71"/>
      <c r="CD841" s="71"/>
      <c r="CE841" s="71"/>
      <c r="CF841" s="71"/>
      <c r="CG841" s="71"/>
      <c r="CH841" s="71"/>
      <c r="CI841" s="71"/>
      <c r="CJ841" s="71"/>
      <c r="CK841" s="71"/>
      <c r="CL841" s="71"/>
      <c r="CM841" s="71"/>
      <c r="CN841" s="71"/>
      <c r="CO841" s="71"/>
      <c r="CP841" s="71"/>
      <c r="CQ841" s="71"/>
      <c r="CR841" s="71"/>
      <c r="CS841" s="71"/>
      <c r="CT841" s="71"/>
      <c r="CU841" s="71"/>
      <c r="CV841" s="71"/>
      <c r="CW841" s="71"/>
      <c r="CX841" s="71"/>
      <c r="CY841" s="71"/>
      <c r="CZ841" s="71"/>
      <c r="DA841" s="71"/>
      <c r="DB841" s="71"/>
      <c r="DC841" s="71"/>
      <c r="DD841" s="71"/>
      <c r="DE841" s="71"/>
      <c r="DF841" s="71"/>
      <c r="DG841" s="71"/>
      <c r="DH841" s="71"/>
      <c r="DI841" s="71"/>
      <c r="DJ841" s="71"/>
      <c r="DK841" s="71"/>
      <c r="DL841" s="71"/>
      <c r="DM841" s="71"/>
      <c r="DN841" s="71"/>
      <c r="DO841" s="71"/>
      <c r="DP841" s="71"/>
      <c r="DQ841" s="71"/>
      <c r="DR841" s="71"/>
      <c r="DS841" s="71"/>
      <c r="DT841" s="71"/>
      <c r="DU841" s="71"/>
      <c r="DV841" s="71"/>
      <c r="DW841" s="71"/>
      <c r="DX841" s="71"/>
      <c r="DY841" s="71"/>
      <c r="DZ841" s="71"/>
      <c r="EA841" s="71"/>
      <c r="EB841" s="71"/>
      <c r="EC841" s="71"/>
      <c r="ED841" s="71"/>
      <c r="EE841" s="71"/>
      <c r="EF841" s="71"/>
      <c r="EG841" s="71"/>
      <c r="EH841" s="71"/>
      <c r="EI841" s="71"/>
      <c r="EJ841" s="71"/>
      <c r="EK841" s="71"/>
      <c r="EL841" s="71"/>
      <c r="EM841" s="71"/>
      <c r="EN841" s="71"/>
    </row>
    <row r="842" spans="13:144" s="67" customFormat="1" ht="12.75" x14ac:dyDescent="0.2">
      <c r="M842" s="66"/>
      <c r="N842" s="66"/>
      <c r="AD842" s="68"/>
      <c r="AE842" s="68"/>
      <c r="AF842" s="66"/>
      <c r="AG842" s="66"/>
      <c r="AO842" s="171"/>
      <c r="AP842" s="171"/>
      <c r="AQ842" s="171"/>
      <c r="AR842" s="69"/>
      <c r="AS842" s="70"/>
      <c r="AT842" s="70"/>
      <c r="AU842" s="70"/>
      <c r="AV842" s="70"/>
      <c r="AW842" s="70"/>
      <c r="AX842" s="70"/>
      <c r="AY842" s="70"/>
      <c r="AZ842" s="70"/>
      <c r="BA842" s="70"/>
      <c r="BG842" s="7"/>
      <c r="BH842" s="1"/>
      <c r="BI842" s="1"/>
      <c r="BJ842" s="7"/>
      <c r="BK842" s="7"/>
      <c r="CB842" s="66"/>
      <c r="CC842" s="71"/>
      <c r="CD842" s="71"/>
      <c r="CE842" s="71"/>
      <c r="CF842" s="71"/>
      <c r="CG842" s="71"/>
      <c r="CH842" s="71"/>
      <c r="CI842" s="71"/>
      <c r="CJ842" s="71"/>
      <c r="CK842" s="71"/>
      <c r="CL842" s="71"/>
      <c r="CM842" s="71"/>
      <c r="CN842" s="71"/>
      <c r="CO842" s="71"/>
      <c r="CP842" s="71"/>
      <c r="CQ842" s="71"/>
      <c r="CR842" s="71"/>
      <c r="CS842" s="71"/>
      <c r="CT842" s="71"/>
      <c r="CU842" s="71"/>
      <c r="CV842" s="71"/>
      <c r="CW842" s="71"/>
      <c r="CX842" s="71"/>
      <c r="CY842" s="71"/>
      <c r="CZ842" s="71"/>
      <c r="DA842" s="71"/>
      <c r="DB842" s="71"/>
      <c r="DC842" s="71"/>
      <c r="DD842" s="71"/>
      <c r="DE842" s="71"/>
      <c r="DF842" s="71"/>
      <c r="DG842" s="71"/>
      <c r="DH842" s="71"/>
      <c r="DI842" s="71"/>
      <c r="DJ842" s="71"/>
      <c r="DK842" s="71"/>
      <c r="DL842" s="71"/>
      <c r="DM842" s="71"/>
      <c r="DN842" s="71"/>
      <c r="DO842" s="71"/>
      <c r="DP842" s="71"/>
      <c r="DQ842" s="71"/>
      <c r="DR842" s="71"/>
      <c r="DS842" s="71"/>
      <c r="DT842" s="71"/>
      <c r="DU842" s="71"/>
      <c r="DV842" s="71"/>
      <c r="DW842" s="71"/>
      <c r="DX842" s="71"/>
      <c r="DY842" s="71"/>
      <c r="DZ842" s="71"/>
      <c r="EA842" s="71"/>
      <c r="EB842" s="71"/>
      <c r="EC842" s="71"/>
      <c r="ED842" s="71"/>
      <c r="EE842" s="71"/>
      <c r="EF842" s="71"/>
      <c r="EG842" s="71"/>
      <c r="EH842" s="71"/>
      <c r="EI842" s="71"/>
      <c r="EJ842" s="71"/>
      <c r="EK842" s="71"/>
      <c r="EL842" s="71"/>
      <c r="EM842" s="71"/>
      <c r="EN842" s="71"/>
    </row>
    <row r="843" spans="13:144" s="67" customFormat="1" ht="12.75" x14ac:dyDescent="0.2">
      <c r="M843" s="66"/>
      <c r="N843" s="66"/>
      <c r="AD843" s="68"/>
      <c r="AE843" s="68"/>
      <c r="AF843" s="66"/>
      <c r="AG843" s="66"/>
      <c r="AO843" s="171"/>
      <c r="AP843" s="171"/>
      <c r="AQ843" s="171"/>
      <c r="AR843" s="69"/>
      <c r="AS843" s="70"/>
      <c r="AT843" s="70"/>
      <c r="AU843" s="70"/>
      <c r="AV843" s="70"/>
      <c r="AW843" s="70"/>
      <c r="AX843" s="70"/>
      <c r="AY843" s="70"/>
      <c r="AZ843" s="70"/>
      <c r="BA843" s="70"/>
      <c r="BG843" s="7"/>
      <c r="BH843" s="1"/>
      <c r="BI843" s="1"/>
      <c r="BJ843" s="7"/>
      <c r="BK843" s="7"/>
      <c r="CB843" s="66"/>
      <c r="CC843" s="71"/>
      <c r="CD843" s="71"/>
      <c r="CE843" s="71"/>
      <c r="CF843" s="71"/>
      <c r="CG843" s="71"/>
      <c r="CH843" s="71"/>
      <c r="CI843" s="71"/>
      <c r="CJ843" s="71"/>
      <c r="CK843" s="71"/>
      <c r="CL843" s="71"/>
      <c r="CM843" s="71"/>
      <c r="CN843" s="71"/>
      <c r="CO843" s="71"/>
      <c r="CP843" s="71"/>
      <c r="CQ843" s="71"/>
      <c r="CR843" s="71"/>
      <c r="CS843" s="71"/>
      <c r="CT843" s="71"/>
      <c r="CU843" s="71"/>
      <c r="CV843" s="71"/>
      <c r="CW843" s="71"/>
      <c r="CX843" s="71"/>
      <c r="CY843" s="71"/>
      <c r="CZ843" s="71"/>
      <c r="DA843" s="71"/>
      <c r="DB843" s="71"/>
      <c r="DC843" s="71"/>
      <c r="DD843" s="71"/>
      <c r="DE843" s="71"/>
      <c r="DF843" s="71"/>
      <c r="DG843" s="71"/>
      <c r="DH843" s="71"/>
      <c r="DI843" s="71"/>
      <c r="DJ843" s="71"/>
      <c r="DK843" s="71"/>
      <c r="DL843" s="71"/>
      <c r="DM843" s="71"/>
      <c r="DN843" s="71"/>
      <c r="DO843" s="71"/>
      <c r="DP843" s="71"/>
      <c r="DQ843" s="71"/>
      <c r="DR843" s="71"/>
      <c r="DS843" s="71"/>
      <c r="DT843" s="71"/>
      <c r="DU843" s="71"/>
      <c r="DV843" s="71"/>
      <c r="DW843" s="71"/>
      <c r="DX843" s="71"/>
      <c r="DY843" s="71"/>
      <c r="DZ843" s="71"/>
      <c r="EA843" s="71"/>
      <c r="EB843" s="71"/>
      <c r="EC843" s="71"/>
      <c r="ED843" s="71"/>
      <c r="EE843" s="71"/>
      <c r="EF843" s="71"/>
      <c r="EG843" s="71"/>
      <c r="EH843" s="71"/>
      <c r="EI843" s="71"/>
      <c r="EJ843" s="71"/>
      <c r="EK843" s="71"/>
      <c r="EL843" s="71"/>
      <c r="EM843" s="71"/>
      <c r="EN843" s="71"/>
    </row>
    <row r="844" spans="13:144" s="67" customFormat="1" ht="12.75" x14ac:dyDescent="0.2">
      <c r="M844" s="66"/>
      <c r="N844" s="66"/>
      <c r="AD844" s="68"/>
      <c r="AE844" s="68"/>
      <c r="AF844" s="66"/>
      <c r="AG844" s="66"/>
      <c r="AO844" s="171"/>
      <c r="AP844" s="171"/>
      <c r="AQ844" s="171"/>
      <c r="AR844" s="69"/>
      <c r="AS844" s="70"/>
      <c r="AT844" s="70"/>
      <c r="AU844" s="70"/>
      <c r="AV844" s="70"/>
      <c r="AW844" s="70"/>
      <c r="AX844" s="70"/>
      <c r="AY844" s="70"/>
      <c r="AZ844" s="70"/>
      <c r="BA844" s="70"/>
      <c r="BG844" s="7"/>
      <c r="BH844" s="1"/>
      <c r="BI844" s="1"/>
      <c r="BJ844" s="7"/>
      <c r="BK844" s="7"/>
      <c r="CB844" s="66"/>
      <c r="CC844" s="71"/>
      <c r="CD844" s="71"/>
      <c r="CE844" s="71"/>
      <c r="CF844" s="71"/>
      <c r="CG844" s="71"/>
      <c r="CH844" s="71"/>
      <c r="CI844" s="71"/>
      <c r="CJ844" s="71"/>
      <c r="CK844" s="71"/>
      <c r="CL844" s="71"/>
      <c r="CM844" s="71"/>
      <c r="CN844" s="71"/>
      <c r="CO844" s="71"/>
      <c r="CP844" s="71"/>
      <c r="CQ844" s="71"/>
      <c r="CR844" s="71"/>
      <c r="CS844" s="71"/>
      <c r="CT844" s="71"/>
      <c r="CU844" s="71"/>
      <c r="CV844" s="71"/>
      <c r="CW844" s="71"/>
      <c r="CX844" s="71"/>
      <c r="CY844" s="71"/>
      <c r="CZ844" s="71"/>
      <c r="DA844" s="71"/>
      <c r="DB844" s="71"/>
      <c r="DC844" s="71"/>
      <c r="DD844" s="71"/>
      <c r="DE844" s="71"/>
      <c r="DF844" s="71"/>
      <c r="DG844" s="71"/>
      <c r="DH844" s="71"/>
      <c r="DI844" s="71"/>
      <c r="DJ844" s="71"/>
      <c r="DK844" s="71"/>
      <c r="DL844" s="71"/>
      <c r="DM844" s="71"/>
      <c r="DN844" s="71"/>
      <c r="DO844" s="71"/>
      <c r="DP844" s="71"/>
      <c r="DQ844" s="71"/>
      <c r="DR844" s="71"/>
      <c r="DS844" s="71"/>
      <c r="DT844" s="71"/>
      <c r="DU844" s="71"/>
      <c r="DV844" s="71"/>
      <c r="DW844" s="71"/>
      <c r="DX844" s="71"/>
      <c r="DY844" s="71"/>
      <c r="DZ844" s="71"/>
      <c r="EA844" s="71"/>
      <c r="EB844" s="71"/>
      <c r="EC844" s="71"/>
      <c r="ED844" s="71"/>
      <c r="EE844" s="71"/>
      <c r="EF844" s="71"/>
      <c r="EG844" s="71"/>
      <c r="EH844" s="71"/>
      <c r="EI844" s="71"/>
      <c r="EJ844" s="71"/>
      <c r="EK844" s="71"/>
      <c r="EL844" s="71"/>
      <c r="EM844" s="71"/>
      <c r="EN844" s="71"/>
    </row>
    <row r="845" spans="13:144" s="67" customFormat="1" ht="12.75" x14ac:dyDescent="0.2">
      <c r="M845" s="66"/>
      <c r="N845" s="66"/>
      <c r="AD845" s="68"/>
      <c r="AE845" s="68"/>
      <c r="AF845" s="66"/>
      <c r="AG845" s="66"/>
      <c r="AO845" s="171"/>
      <c r="AP845" s="171"/>
      <c r="AQ845" s="171"/>
      <c r="AR845" s="69"/>
      <c r="AS845" s="70"/>
      <c r="AT845" s="70"/>
      <c r="AU845" s="70"/>
      <c r="AV845" s="70"/>
      <c r="AW845" s="70"/>
      <c r="AX845" s="70"/>
      <c r="AY845" s="70"/>
      <c r="AZ845" s="70"/>
      <c r="BA845" s="70"/>
      <c r="BG845" s="7"/>
      <c r="BH845" s="1"/>
      <c r="BI845" s="1"/>
      <c r="BJ845" s="7"/>
      <c r="BK845" s="7"/>
      <c r="CB845" s="66"/>
      <c r="CC845" s="71"/>
      <c r="CD845" s="71"/>
      <c r="CE845" s="71"/>
      <c r="CF845" s="71"/>
      <c r="CG845" s="71"/>
      <c r="CH845" s="71"/>
      <c r="CI845" s="71"/>
      <c r="CJ845" s="71"/>
      <c r="CK845" s="71"/>
      <c r="CL845" s="71"/>
      <c r="CM845" s="71"/>
      <c r="CN845" s="71"/>
      <c r="CO845" s="71"/>
      <c r="CP845" s="71"/>
      <c r="CQ845" s="71"/>
      <c r="CR845" s="71"/>
      <c r="CS845" s="71"/>
      <c r="CT845" s="71"/>
      <c r="CU845" s="71"/>
      <c r="CV845" s="71"/>
      <c r="CW845" s="71"/>
      <c r="CX845" s="71"/>
      <c r="CY845" s="71"/>
      <c r="CZ845" s="71"/>
      <c r="DA845" s="71"/>
      <c r="DB845" s="71"/>
      <c r="DC845" s="71"/>
      <c r="DD845" s="71"/>
      <c r="DE845" s="71"/>
      <c r="DF845" s="71"/>
      <c r="DG845" s="71"/>
      <c r="DH845" s="71"/>
      <c r="DI845" s="71"/>
      <c r="DJ845" s="71"/>
      <c r="DK845" s="71"/>
      <c r="DL845" s="71"/>
      <c r="DM845" s="71"/>
      <c r="DN845" s="71"/>
      <c r="DO845" s="71"/>
      <c r="DP845" s="71"/>
      <c r="DQ845" s="71"/>
      <c r="DR845" s="71"/>
      <c r="DS845" s="71"/>
      <c r="DT845" s="71"/>
      <c r="DU845" s="71"/>
      <c r="DV845" s="71"/>
      <c r="DW845" s="71"/>
      <c r="DX845" s="71"/>
      <c r="DY845" s="71"/>
      <c r="DZ845" s="71"/>
      <c r="EA845" s="71"/>
      <c r="EB845" s="71"/>
      <c r="EC845" s="71"/>
      <c r="ED845" s="71"/>
      <c r="EE845" s="71"/>
      <c r="EF845" s="71"/>
      <c r="EG845" s="71"/>
      <c r="EH845" s="71"/>
      <c r="EI845" s="71"/>
      <c r="EJ845" s="71"/>
      <c r="EK845" s="71"/>
      <c r="EL845" s="71"/>
      <c r="EM845" s="71"/>
      <c r="EN845" s="71"/>
    </row>
    <row r="846" spans="13:144" s="67" customFormat="1" ht="12.75" x14ac:dyDescent="0.2">
      <c r="M846" s="66"/>
      <c r="N846" s="66"/>
      <c r="AD846" s="68"/>
      <c r="AE846" s="68"/>
      <c r="AF846" s="66"/>
      <c r="AG846" s="66"/>
      <c r="AO846" s="171"/>
      <c r="AP846" s="171"/>
      <c r="AQ846" s="171"/>
      <c r="AR846" s="69"/>
      <c r="AS846" s="70"/>
      <c r="AT846" s="70"/>
      <c r="AU846" s="70"/>
      <c r="AV846" s="70"/>
      <c r="AW846" s="70"/>
      <c r="AX846" s="70"/>
      <c r="AY846" s="70"/>
      <c r="AZ846" s="70"/>
      <c r="BA846" s="70"/>
      <c r="BG846" s="7"/>
      <c r="BH846" s="1"/>
      <c r="BI846" s="1"/>
      <c r="BJ846" s="7"/>
      <c r="BK846" s="7"/>
      <c r="CB846" s="66"/>
      <c r="CC846" s="71"/>
      <c r="CD846" s="71"/>
      <c r="CE846" s="71"/>
      <c r="CF846" s="71"/>
      <c r="CG846" s="71"/>
      <c r="CH846" s="71"/>
      <c r="CI846" s="71"/>
      <c r="CJ846" s="71"/>
      <c r="CK846" s="71"/>
      <c r="CL846" s="71"/>
      <c r="CM846" s="71"/>
      <c r="CN846" s="71"/>
      <c r="CO846" s="71"/>
      <c r="CP846" s="71"/>
      <c r="CQ846" s="71"/>
      <c r="CR846" s="71"/>
      <c r="CS846" s="71"/>
      <c r="CT846" s="71"/>
      <c r="CU846" s="71"/>
      <c r="CV846" s="71"/>
      <c r="CW846" s="71"/>
      <c r="CX846" s="71"/>
      <c r="CY846" s="71"/>
      <c r="CZ846" s="71"/>
      <c r="DA846" s="71"/>
      <c r="DB846" s="71"/>
      <c r="DC846" s="71"/>
      <c r="DD846" s="71"/>
      <c r="DE846" s="71"/>
      <c r="DF846" s="71"/>
      <c r="DG846" s="71"/>
      <c r="DH846" s="71"/>
      <c r="DI846" s="71"/>
      <c r="DJ846" s="71"/>
      <c r="DK846" s="71"/>
      <c r="DL846" s="71"/>
      <c r="DM846" s="71"/>
      <c r="DN846" s="71"/>
      <c r="DO846" s="71"/>
      <c r="DP846" s="71"/>
      <c r="DQ846" s="71"/>
      <c r="DR846" s="71"/>
      <c r="DS846" s="71"/>
      <c r="DT846" s="71"/>
      <c r="DU846" s="71"/>
      <c r="DV846" s="71"/>
      <c r="DW846" s="71"/>
      <c r="DX846" s="71"/>
      <c r="DY846" s="71"/>
      <c r="DZ846" s="71"/>
      <c r="EA846" s="71"/>
      <c r="EB846" s="71"/>
      <c r="EC846" s="71"/>
      <c r="ED846" s="71"/>
      <c r="EE846" s="71"/>
      <c r="EF846" s="71"/>
      <c r="EG846" s="71"/>
      <c r="EH846" s="71"/>
      <c r="EI846" s="71"/>
      <c r="EJ846" s="71"/>
      <c r="EK846" s="71"/>
      <c r="EL846" s="71"/>
      <c r="EM846" s="71"/>
      <c r="EN846" s="71"/>
    </row>
    <row r="847" spans="13:144" s="67" customFormat="1" ht="12.75" x14ac:dyDescent="0.2">
      <c r="M847" s="66"/>
      <c r="N847" s="66"/>
      <c r="AD847" s="68"/>
      <c r="AE847" s="68"/>
      <c r="AF847" s="66"/>
      <c r="AG847" s="66"/>
      <c r="AO847" s="171"/>
      <c r="AP847" s="171"/>
      <c r="AQ847" s="171"/>
      <c r="AR847" s="69"/>
      <c r="AS847" s="70"/>
      <c r="AT847" s="70"/>
      <c r="AU847" s="70"/>
      <c r="AV847" s="70"/>
      <c r="AW847" s="70"/>
      <c r="AX847" s="70"/>
      <c r="AY847" s="70"/>
      <c r="AZ847" s="70"/>
      <c r="BA847" s="70"/>
      <c r="BG847" s="7"/>
      <c r="BH847" s="1"/>
      <c r="BI847" s="1"/>
      <c r="BJ847" s="7"/>
      <c r="BK847" s="7"/>
      <c r="CB847" s="66"/>
      <c r="CC847" s="71"/>
      <c r="CD847" s="71"/>
      <c r="CE847" s="71"/>
      <c r="CF847" s="71"/>
      <c r="CG847" s="71"/>
      <c r="CH847" s="71"/>
      <c r="CI847" s="71"/>
      <c r="CJ847" s="71"/>
      <c r="CK847" s="71"/>
      <c r="CL847" s="71"/>
      <c r="CM847" s="71"/>
      <c r="CN847" s="71"/>
      <c r="CO847" s="71"/>
      <c r="CP847" s="71"/>
      <c r="CQ847" s="71"/>
      <c r="CR847" s="71"/>
      <c r="CS847" s="71"/>
      <c r="CT847" s="71"/>
      <c r="CU847" s="71"/>
      <c r="CV847" s="71"/>
      <c r="CW847" s="71"/>
      <c r="CX847" s="71"/>
      <c r="CY847" s="71"/>
      <c r="CZ847" s="71"/>
      <c r="DA847" s="71"/>
      <c r="DB847" s="71"/>
      <c r="DC847" s="71"/>
      <c r="DD847" s="71"/>
      <c r="DE847" s="71"/>
      <c r="DF847" s="71"/>
      <c r="DG847" s="71"/>
      <c r="DH847" s="71"/>
      <c r="DI847" s="71"/>
      <c r="DJ847" s="71"/>
      <c r="DK847" s="71"/>
      <c r="DL847" s="71"/>
      <c r="DM847" s="71"/>
      <c r="DN847" s="71"/>
      <c r="DO847" s="71"/>
      <c r="DP847" s="71"/>
      <c r="DQ847" s="71"/>
      <c r="DR847" s="71"/>
      <c r="DS847" s="71"/>
      <c r="DT847" s="71"/>
      <c r="DU847" s="71"/>
      <c r="DV847" s="71"/>
      <c r="DW847" s="71"/>
      <c r="DX847" s="71"/>
      <c r="DY847" s="71"/>
      <c r="DZ847" s="71"/>
      <c r="EA847" s="71"/>
      <c r="EB847" s="71"/>
      <c r="EC847" s="71"/>
      <c r="ED847" s="71"/>
      <c r="EE847" s="71"/>
      <c r="EF847" s="71"/>
      <c r="EG847" s="71"/>
      <c r="EH847" s="71"/>
      <c r="EI847" s="71"/>
      <c r="EJ847" s="71"/>
      <c r="EK847" s="71"/>
      <c r="EL847" s="71"/>
      <c r="EM847" s="71"/>
      <c r="EN847" s="71"/>
    </row>
    <row r="848" spans="13:144" s="67" customFormat="1" ht="12.75" x14ac:dyDescent="0.2">
      <c r="M848" s="66"/>
      <c r="N848" s="66"/>
      <c r="AD848" s="68"/>
      <c r="AE848" s="68"/>
      <c r="AF848" s="66"/>
      <c r="AG848" s="66"/>
      <c r="AO848" s="171"/>
      <c r="AP848" s="171"/>
      <c r="AQ848" s="171"/>
      <c r="AR848" s="69"/>
      <c r="AS848" s="70"/>
      <c r="AT848" s="70"/>
      <c r="AU848" s="70"/>
      <c r="AV848" s="70"/>
      <c r="AW848" s="70"/>
      <c r="AX848" s="70"/>
      <c r="AY848" s="70"/>
      <c r="AZ848" s="70"/>
      <c r="BA848" s="70"/>
      <c r="BG848" s="7"/>
      <c r="BH848" s="1"/>
      <c r="BI848" s="1"/>
      <c r="BJ848" s="7"/>
      <c r="BK848" s="7"/>
      <c r="CB848" s="66"/>
      <c r="CC848" s="71"/>
      <c r="CD848" s="71"/>
      <c r="CE848" s="71"/>
      <c r="CF848" s="71"/>
      <c r="CG848" s="71"/>
      <c r="CH848" s="71"/>
      <c r="CI848" s="71"/>
      <c r="CJ848" s="71"/>
      <c r="CK848" s="71"/>
      <c r="CL848" s="71"/>
      <c r="CM848" s="71"/>
      <c r="CN848" s="71"/>
      <c r="CO848" s="71"/>
      <c r="CP848" s="71"/>
      <c r="CQ848" s="71"/>
      <c r="CR848" s="71"/>
      <c r="CS848" s="71"/>
      <c r="CT848" s="71"/>
      <c r="CU848" s="71"/>
      <c r="CV848" s="71"/>
      <c r="CW848" s="71"/>
      <c r="CX848" s="71"/>
      <c r="CY848" s="71"/>
      <c r="CZ848" s="71"/>
      <c r="DA848" s="71"/>
      <c r="DB848" s="71"/>
      <c r="DC848" s="71"/>
      <c r="DD848" s="71"/>
      <c r="DE848" s="71"/>
      <c r="DF848" s="71"/>
      <c r="DG848" s="71"/>
      <c r="DH848" s="71"/>
      <c r="DI848" s="71"/>
      <c r="DJ848" s="71"/>
      <c r="DK848" s="71"/>
      <c r="DL848" s="71"/>
      <c r="DM848" s="71"/>
      <c r="DN848" s="71"/>
      <c r="DO848" s="71"/>
      <c r="DP848" s="71"/>
      <c r="DQ848" s="71"/>
      <c r="DR848" s="71"/>
      <c r="DS848" s="71"/>
      <c r="DT848" s="71"/>
      <c r="DU848" s="71"/>
      <c r="DV848" s="71"/>
      <c r="DW848" s="71"/>
      <c r="DX848" s="71"/>
      <c r="DY848" s="71"/>
      <c r="DZ848" s="71"/>
      <c r="EA848" s="71"/>
      <c r="EB848" s="71"/>
      <c r="EC848" s="71"/>
      <c r="ED848" s="71"/>
      <c r="EE848" s="71"/>
      <c r="EF848" s="71"/>
      <c r="EG848" s="71"/>
      <c r="EH848" s="71"/>
      <c r="EI848" s="71"/>
      <c r="EJ848" s="71"/>
      <c r="EK848" s="71"/>
      <c r="EL848" s="71"/>
      <c r="EM848" s="71"/>
      <c r="EN848" s="71"/>
    </row>
    <row r="849" spans="13:144" s="67" customFormat="1" ht="12.75" x14ac:dyDescent="0.2">
      <c r="M849" s="66"/>
      <c r="N849" s="66"/>
      <c r="AD849" s="68"/>
      <c r="AE849" s="68"/>
      <c r="AF849" s="66"/>
      <c r="AG849" s="66"/>
      <c r="AO849" s="171"/>
      <c r="AP849" s="171"/>
      <c r="AQ849" s="171"/>
      <c r="AR849" s="69"/>
      <c r="AS849" s="70"/>
      <c r="AT849" s="70"/>
      <c r="AU849" s="70"/>
      <c r="AV849" s="70"/>
      <c r="AW849" s="70"/>
      <c r="AX849" s="70"/>
      <c r="AY849" s="70"/>
      <c r="AZ849" s="70"/>
      <c r="BA849" s="70"/>
      <c r="BG849" s="7"/>
      <c r="BH849" s="1"/>
      <c r="BI849" s="1"/>
      <c r="BJ849" s="7"/>
      <c r="BK849" s="7"/>
      <c r="CB849" s="66"/>
      <c r="CC849" s="71"/>
      <c r="CD849" s="71"/>
      <c r="CE849" s="71"/>
      <c r="CF849" s="71"/>
      <c r="CG849" s="71"/>
      <c r="CH849" s="71"/>
      <c r="CI849" s="71"/>
      <c r="CJ849" s="71"/>
      <c r="CK849" s="71"/>
      <c r="CL849" s="71"/>
      <c r="CM849" s="71"/>
      <c r="CN849" s="71"/>
      <c r="CO849" s="71"/>
      <c r="CP849" s="71"/>
      <c r="CQ849" s="71"/>
      <c r="CR849" s="71"/>
      <c r="CS849" s="71"/>
      <c r="CT849" s="71"/>
      <c r="CU849" s="71"/>
      <c r="CV849" s="71"/>
      <c r="CW849" s="71"/>
      <c r="CX849" s="71"/>
      <c r="CY849" s="71"/>
      <c r="CZ849" s="71"/>
      <c r="DA849" s="71"/>
      <c r="DB849" s="71"/>
      <c r="DC849" s="71"/>
      <c r="DD849" s="71"/>
      <c r="DE849" s="71"/>
      <c r="DF849" s="71"/>
      <c r="DG849" s="71"/>
      <c r="DH849" s="71"/>
      <c r="DI849" s="71"/>
      <c r="DJ849" s="71"/>
      <c r="DK849" s="71"/>
      <c r="DL849" s="71"/>
      <c r="DM849" s="71"/>
      <c r="DN849" s="71"/>
      <c r="DO849" s="71"/>
      <c r="DP849" s="71"/>
      <c r="DQ849" s="71"/>
      <c r="DR849" s="71"/>
      <c r="DS849" s="71"/>
      <c r="DT849" s="71"/>
      <c r="DU849" s="71"/>
      <c r="DV849" s="71"/>
      <c r="DW849" s="71"/>
      <c r="DX849" s="71"/>
      <c r="DY849" s="71"/>
      <c r="DZ849" s="71"/>
      <c r="EA849" s="71"/>
      <c r="EB849" s="71"/>
      <c r="EC849" s="71"/>
      <c r="ED849" s="71"/>
      <c r="EE849" s="71"/>
      <c r="EF849" s="71"/>
      <c r="EG849" s="71"/>
      <c r="EH849" s="71"/>
      <c r="EI849" s="71"/>
      <c r="EJ849" s="71"/>
      <c r="EK849" s="71"/>
      <c r="EL849" s="71"/>
      <c r="EM849" s="71"/>
      <c r="EN849" s="71"/>
    </row>
    <row r="850" spans="13:144" s="67" customFormat="1" ht="12.75" x14ac:dyDescent="0.2">
      <c r="M850" s="66"/>
      <c r="N850" s="66"/>
      <c r="AD850" s="68"/>
      <c r="AE850" s="68"/>
      <c r="AF850" s="66"/>
      <c r="AG850" s="66"/>
      <c r="AO850" s="171"/>
      <c r="AP850" s="171"/>
      <c r="AQ850" s="171"/>
      <c r="AR850" s="69"/>
      <c r="AS850" s="70"/>
      <c r="AT850" s="70"/>
      <c r="AU850" s="70"/>
      <c r="AV850" s="70"/>
      <c r="AW850" s="70"/>
      <c r="AX850" s="70"/>
      <c r="AY850" s="70"/>
      <c r="AZ850" s="70"/>
      <c r="BA850" s="70"/>
      <c r="BG850" s="7"/>
      <c r="BH850" s="1"/>
      <c r="BI850" s="1"/>
      <c r="BJ850" s="7"/>
      <c r="BK850" s="7"/>
      <c r="CB850" s="66"/>
      <c r="CC850" s="71"/>
      <c r="CD850" s="71"/>
      <c r="CE850" s="71"/>
      <c r="CF850" s="71"/>
      <c r="CG850" s="71"/>
      <c r="CH850" s="71"/>
      <c r="CI850" s="71"/>
      <c r="CJ850" s="71"/>
      <c r="CK850" s="71"/>
      <c r="CL850" s="71"/>
      <c r="CM850" s="71"/>
      <c r="CN850" s="71"/>
      <c r="CO850" s="71"/>
      <c r="CP850" s="71"/>
      <c r="CQ850" s="71"/>
      <c r="CR850" s="71"/>
      <c r="CS850" s="71"/>
      <c r="CT850" s="71"/>
      <c r="CU850" s="71"/>
      <c r="CV850" s="71"/>
      <c r="CW850" s="71"/>
      <c r="CX850" s="71"/>
      <c r="CY850" s="71"/>
      <c r="CZ850" s="71"/>
      <c r="DA850" s="71"/>
      <c r="DB850" s="71"/>
      <c r="DC850" s="71"/>
      <c r="DD850" s="71"/>
      <c r="DE850" s="71"/>
      <c r="DF850" s="71"/>
      <c r="DG850" s="71"/>
      <c r="DH850" s="71"/>
      <c r="DI850" s="71"/>
      <c r="DJ850" s="71"/>
      <c r="DK850" s="71"/>
      <c r="DL850" s="71"/>
      <c r="DM850" s="71"/>
      <c r="DN850" s="71"/>
      <c r="DO850" s="71"/>
      <c r="DP850" s="71"/>
      <c r="DQ850" s="71"/>
      <c r="DR850" s="71"/>
      <c r="DS850" s="71"/>
      <c r="DT850" s="71"/>
      <c r="DU850" s="71"/>
      <c r="DV850" s="71"/>
      <c r="DW850" s="71"/>
      <c r="DX850" s="71"/>
      <c r="DY850" s="71"/>
      <c r="DZ850" s="71"/>
      <c r="EA850" s="71"/>
      <c r="EB850" s="71"/>
      <c r="EC850" s="71"/>
      <c r="ED850" s="71"/>
      <c r="EE850" s="71"/>
      <c r="EF850" s="71"/>
      <c r="EG850" s="71"/>
      <c r="EH850" s="71"/>
      <c r="EI850" s="71"/>
      <c r="EJ850" s="71"/>
      <c r="EK850" s="71"/>
      <c r="EL850" s="71"/>
      <c r="EM850" s="71"/>
      <c r="EN850" s="71"/>
    </row>
    <row r="851" spans="13:144" s="67" customFormat="1" ht="12.75" x14ac:dyDescent="0.2">
      <c r="M851" s="66"/>
      <c r="N851" s="66"/>
      <c r="AD851" s="68"/>
      <c r="AE851" s="68"/>
      <c r="AF851" s="66"/>
      <c r="AG851" s="66"/>
      <c r="AO851" s="171"/>
      <c r="AP851" s="171"/>
      <c r="AQ851" s="171"/>
      <c r="AR851" s="69"/>
      <c r="AS851" s="70"/>
      <c r="AT851" s="70"/>
      <c r="AU851" s="70"/>
      <c r="AV851" s="70"/>
      <c r="AW851" s="70"/>
      <c r="AX851" s="70"/>
      <c r="AY851" s="70"/>
      <c r="AZ851" s="70"/>
      <c r="BA851" s="70"/>
      <c r="BG851" s="7"/>
      <c r="BH851" s="1"/>
      <c r="BI851" s="1"/>
      <c r="BJ851" s="7"/>
      <c r="BK851" s="7"/>
      <c r="CB851" s="66"/>
      <c r="CC851" s="71"/>
      <c r="CD851" s="71"/>
      <c r="CE851" s="71"/>
      <c r="CF851" s="71"/>
      <c r="CG851" s="71"/>
      <c r="CH851" s="71"/>
      <c r="CI851" s="71"/>
      <c r="CJ851" s="71"/>
      <c r="CK851" s="71"/>
      <c r="CL851" s="71"/>
      <c r="CM851" s="71"/>
      <c r="CN851" s="71"/>
      <c r="CO851" s="71"/>
      <c r="CP851" s="71"/>
      <c r="CQ851" s="71"/>
      <c r="CR851" s="71"/>
      <c r="CS851" s="71"/>
      <c r="CT851" s="71"/>
      <c r="CU851" s="71"/>
      <c r="CV851" s="71"/>
      <c r="CW851" s="71"/>
      <c r="CX851" s="71"/>
      <c r="CY851" s="71"/>
      <c r="CZ851" s="71"/>
      <c r="DA851" s="71"/>
      <c r="DB851" s="71"/>
      <c r="DC851" s="71"/>
      <c r="DD851" s="71"/>
      <c r="DE851" s="71"/>
      <c r="DF851" s="71"/>
      <c r="DG851" s="71"/>
      <c r="DH851" s="71"/>
      <c r="DI851" s="71"/>
      <c r="DJ851" s="71"/>
      <c r="DK851" s="71"/>
      <c r="DL851" s="71"/>
      <c r="DM851" s="71"/>
      <c r="DN851" s="71"/>
      <c r="DO851" s="71"/>
      <c r="DP851" s="71"/>
      <c r="DQ851" s="71"/>
      <c r="DR851" s="71"/>
      <c r="DS851" s="71"/>
      <c r="DT851" s="71"/>
      <c r="DU851" s="71"/>
      <c r="DV851" s="71"/>
      <c r="DW851" s="71"/>
      <c r="DX851" s="71"/>
      <c r="DY851" s="71"/>
      <c r="DZ851" s="71"/>
      <c r="EA851" s="71"/>
      <c r="EB851" s="71"/>
      <c r="EC851" s="71"/>
      <c r="ED851" s="71"/>
      <c r="EE851" s="71"/>
      <c r="EF851" s="71"/>
      <c r="EG851" s="71"/>
      <c r="EH851" s="71"/>
      <c r="EI851" s="71"/>
      <c r="EJ851" s="71"/>
      <c r="EK851" s="71"/>
      <c r="EL851" s="71"/>
      <c r="EM851" s="71"/>
      <c r="EN851" s="71"/>
    </row>
    <row r="852" spans="13:144" s="67" customFormat="1" ht="12.75" x14ac:dyDescent="0.2">
      <c r="M852" s="66"/>
      <c r="N852" s="66"/>
      <c r="AD852" s="68"/>
      <c r="AE852" s="68"/>
      <c r="AF852" s="66"/>
      <c r="AG852" s="66"/>
      <c r="AO852" s="171"/>
      <c r="AP852" s="171"/>
      <c r="AQ852" s="171"/>
      <c r="AR852" s="69"/>
      <c r="AS852" s="70"/>
      <c r="AT852" s="70"/>
      <c r="AU852" s="70"/>
      <c r="AV852" s="70"/>
      <c r="AW852" s="70"/>
      <c r="AX852" s="70"/>
      <c r="AY852" s="70"/>
      <c r="AZ852" s="70"/>
      <c r="BA852" s="70"/>
      <c r="BG852" s="7"/>
      <c r="BH852" s="1"/>
      <c r="BI852" s="1"/>
      <c r="BJ852" s="7"/>
      <c r="BK852" s="7"/>
      <c r="CB852" s="66"/>
      <c r="CC852" s="71"/>
      <c r="CD852" s="71"/>
      <c r="CE852" s="71"/>
      <c r="CF852" s="71"/>
      <c r="CG852" s="71"/>
      <c r="CH852" s="71"/>
      <c r="CI852" s="71"/>
      <c r="CJ852" s="71"/>
      <c r="CK852" s="71"/>
      <c r="CL852" s="71"/>
      <c r="CM852" s="71"/>
      <c r="CN852" s="71"/>
      <c r="CO852" s="71"/>
      <c r="CP852" s="71"/>
      <c r="CQ852" s="71"/>
      <c r="CR852" s="71"/>
      <c r="CS852" s="71"/>
      <c r="CT852" s="71"/>
      <c r="CU852" s="71"/>
      <c r="CV852" s="71"/>
      <c r="CW852" s="71"/>
      <c r="CX852" s="71"/>
      <c r="CY852" s="71"/>
      <c r="CZ852" s="71"/>
      <c r="DA852" s="71"/>
      <c r="DB852" s="71"/>
      <c r="DC852" s="71"/>
      <c r="DD852" s="71"/>
      <c r="DE852" s="71"/>
      <c r="DF852" s="71"/>
      <c r="DG852" s="71"/>
      <c r="DH852" s="71"/>
      <c r="DI852" s="71"/>
      <c r="DJ852" s="71"/>
      <c r="DK852" s="71"/>
      <c r="DL852" s="71"/>
      <c r="DM852" s="71"/>
      <c r="DN852" s="71"/>
      <c r="DO852" s="71"/>
      <c r="DP852" s="71"/>
      <c r="DQ852" s="71"/>
      <c r="DR852" s="71"/>
      <c r="DS852" s="71"/>
      <c r="DT852" s="71"/>
      <c r="DU852" s="71"/>
      <c r="DV852" s="71"/>
      <c r="DW852" s="71"/>
      <c r="DX852" s="71"/>
      <c r="DY852" s="71"/>
      <c r="DZ852" s="71"/>
      <c r="EA852" s="71"/>
      <c r="EB852" s="71"/>
      <c r="EC852" s="71"/>
      <c r="ED852" s="71"/>
      <c r="EE852" s="71"/>
      <c r="EF852" s="71"/>
      <c r="EG852" s="71"/>
      <c r="EH852" s="71"/>
      <c r="EI852" s="71"/>
      <c r="EJ852" s="71"/>
      <c r="EK852" s="71"/>
      <c r="EL852" s="71"/>
      <c r="EM852" s="71"/>
      <c r="EN852" s="71"/>
    </row>
    <row r="853" spans="13:144" s="67" customFormat="1" ht="12.75" x14ac:dyDescent="0.2">
      <c r="M853" s="66"/>
      <c r="N853" s="66"/>
      <c r="AD853" s="68"/>
      <c r="AE853" s="68"/>
      <c r="AF853" s="66"/>
      <c r="AG853" s="66"/>
      <c r="AO853" s="171"/>
      <c r="AP853" s="171"/>
      <c r="AQ853" s="171"/>
      <c r="AR853" s="69"/>
      <c r="AS853" s="70"/>
      <c r="AT853" s="70"/>
      <c r="AU853" s="70"/>
      <c r="AV853" s="70"/>
      <c r="AW853" s="70"/>
      <c r="AX853" s="70"/>
      <c r="AY853" s="70"/>
      <c r="AZ853" s="70"/>
      <c r="BA853" s="70"/>
      <c r="BG853" s="7"/>
      <c r="BH853" s="1"/>
      <c r="BI853" s="1"/>
      <c r="BJ853" s="7"/>
      <c r="BK853" s="7"/>
      <c r="CB853" s="66"/>
      <c r="CC853" s="71"/>
      <c r="CD853" s="71"/>
      <c r="CE853" s="71"/>
      <c r="CF853" s="71"/>
      <c r="CG853" s="71"/>
      <c r="CH853" s="71"/>
      <c r="CI853" s="71"/>
      <c r="CJ853" s="71"/>
      <c r="CK853" s="71"/>
      <c r="CL853" s="71"/>
      <c r="CM853" s="71"/>
      <c r="CN853" s="71"/>
      <c r="CO853" s="71"/>
      <c r="CP853" s="71"/>
      <c r="CQ853" s="71"/>
      <c r="CR853" s="71"/>
      <c r="CS853" s="71"/>
      <c r="CT853" s="71"/>
      <c r="CU853" s="71"/>
      <c r="CV853" s="71"/>
      <c r="CW853" s="71"/>
      <c r="CX853" s="71"/>
      <c r="CY853" s="71"/>
      <c r="CZ853" s="71"/>
      <c r="DA853" s="71"/>
      <c r="DB853" s="71"/>
      <c r="DC853" s="71"/>
      <c r="DD853" s="71"/>
      <c r="DE853" s="71"/>
      <c r="DF853" s="71"/>
      <c r="DG853" s="71"/>
      <c r="DH853" s="71"/>
      <c r="DI853" s="71"/>
      <c r="DJ853" s="71"/>
      <c r="DK853" s="71"/>
      <c r="DL853" s="71"/>
      <c r="DM853" s="71"/>
      <c r="DN853" s="71"/>
      <c r="DO853" s="71"/>
      <c r="DP853" s="71"/>
      <c r="DQ853" s="71"/>
      <c r="DR853" s="71"/>
      <c r="DS853" s="71"/>
      <c r="DT853" s="71"/>
      <c r="DU853" s="71"/>
      <c r="DV853" s="71"/>
      <c r="DW853" s="71"/>
      <c r="DX853" s="71"/>
      <c r="DY853" s="71"/>
      <c r="DZ853" s="71"/>
      <c r="EA853" s="71"/>
      <c r="EB853" s="71"/>
      <c r="EC853" s="71"/>
      <c r="ED853" s="71"/>
      <c r="EE853" s="71"/>
      <c r="EF853" s="71"/>
      <c r="EG853" s="71"/>
      <c r="EH853" s="71"/>
      <c r="EI853" s="71"/>
      <c r="EJ853" s="71"/>
      <c r="EK853" s="71"/>
      <c r="EL853" s="71"/>
      <c r="EM853" s="71"/>
      <c r="EN853" s="71"/>
    </row>
    <row r="854" spans="13:144" s="67" customFormat="1" ht="12.75" x14ac:dyDescent="0.2">
      <c r="M854" s="66"/>
      <c r="N854" s="66"/>
      <c r="AD854" s="68"/>
      <c r="AE854" s="68"/>
      <c r="AF854" s="66"/>
      <c r="AG854" s="66"/>
      <c r="AO854" s="171"/>
      <c r="AP854" s="171"/>
      <c r="AQ854" s="171"/>
      <c r="AR854" s="69"/>
      <c r="AS854" s="70"/>
      <c r="AT854" s="70"/>
      <c r="AU854" s="70"/>
      <c r="AV854" s="70"/>
      <c r="AW854" s="70"/>
      <c r="AX854" s="70"/>
      <c r="AY854" s="70"/>
      <c r="AZ854" s="70"/>
      <c r="BA854" s="70"/>
      <c r="BG854" s="7"/>
      <c r="BH854" s="1"/>
      <c r="BI854" s="1"/>
      <c r="BJ854" s="7"/>
      <c r="BK854" s="7"/>
      <c r="CB854" s="66"/>
      <c r="CC854" s="71"/>
      <c r="CD854" s="71"/>
      <c r="CE854" s="71"/>
      <c r="CF854" s="71"/>
      <c r="CG854" s="71"/>
      <c r="CH854" s="71"/>
      <c r="CI854" s="71"/>
      <c r="CJ854" s="71"/>
      <c r="CK854" s="71"/>
      <c r="CL854" s="71"/>
      <c r="CM854" s="71"/>
      <c r="CN854" s="71"/>
      <c r="CO854" s="71"/>
      <c r="CP854" s="71"/>
      <c r="CQ854" s="71"/>
      <c r="CR854" s="71"/>
      <c r="CS854" s="71"/>
      <c r="CT854" s="71"/>
      <c r="CU854" s="71"/>
      <c r="CV854" s="71"/>
      <c r="CW854" s="71"/>
      <c r="CX854" s="71"/>
      <c r="CY854" s="71"/>
      <c r="CZ854" s="71"/>
      <c r="DA854" s="71"/>
      <c r="DB854" s="71"/>
      <c r="DC854" s="71"/>
      <c r="DD854" s="71"/>
      <c r="DE854" s="71"/>
      <c r="DF854" s="71"/>
      <c r="DG854" s="71"/>
      <c r="DH854" s="71"/>
      <c r="DI854" s="71"/>
      <c r="DJ854" s="71"/>
      <c r="DK854" s="71"/>
      <c r="DL854" s="71"/>
      <c r="DM854" s="71"/>
      <c r="DN854" s="71"/>
      <c r="DO854" s="71"/>
      <c r="DP854" s="71"/>
      <c r="DQ854" s="71"/>
      <c r="DR854" s="71"/>
      <c r="DS854" s="71"/>
      <c r="DT854" s="71"/>
      <c r="DU854" s="71"/>
      <c r="DV854" s="71"/>
      <c r="DW854" s="71"/>
      <c r="DX854" s="71"/>
      <c r="DY854" s="71"/>
      <c r="DZ854" s="71"/>
      <c r="EA854" s="71"/>
      <c r="EB854" s="71"/>
      <c r="EC854" s="71"/>
      <c r="ED854" s="71"/>
      <c r="EE854" s="71"/>
      <c r="EF854" s="71"/>
      <c r="EG854" s="71"/>
      <c r="EH854" s="71"/>
      <c r="EI854" s="71"/>
      <c r="EJ854" s="71"/>
      <c r="EK854" s="71"/>
      <c r="EL854" s="71"/>
      <c r="EM854" s="71"/>
      <c r="EN854" s="71"/>
    </row>
    <row r="855" spans="13:144" s="67" customFormat="1" ht="12.75" x14ac:dyDescent="0.2">
      <c r="M855" s="66"/>
      <c r="N855" s="66"/>
      <c r="AD855" s="68"/>
      <c r="AE855" s="68"/>
      <c r="AF855" s="66"/>
      <c r="AG855" s="66"/>
      <c r="AO855" s="171"/>
      <c r="AP855" s="171"/>
      <c r="AQ855" s="171"/>
      <c r="AR855" s="69"/>
      <c r="AS855" s="70"/>
      <c r="AT855" s="70"/>
      <c r="AU855" s="70"/>
      <c r="AV855" s="70"/>
      <c r="AW855" s="70"/>
      <c r="AX855" s="70"/>
      <c r="AY855" s="70"/>
      <c r="AZ855" s="70"/>
      <c r="BA855" s="70"/>
      <c r="BG855" s="7"/>
      <c r="BH855" s="1"/>
      <c r="BI855" s="1"/>
      <c r="BJ855" s="7"/>
      <c r="BK855" s="7"/>
      <c r="CB855" s="66"/>
      <c r="CC855" s="71"/>
      <c r="CD855" s="71"/>
      <c r="CE855" s="71"/>
      <c r="CF855" s="71"/>
      <c r="CG855" s="71"/>
      <c r="CH855" s="71"/>
      <c r="CI855" s="71"/>
      <c r="CJ855" s="71"/>
      <c r="CK855" s="71"/>
      <c r="CL855" s="71"/>
      <c r="CM855" s="71"/>
      <c r="CN855" s="71"/>
      <c r="CO855" s="71"/>
      <c r="CP855" s="71"/>
      <c r="CQ855" s="71"/>
      <c r="CR855" s="71"/>
      <c r="CS855" s="71"/>
      <c r="CT855" s="71"/>
      <c r="CU855" s="71"/>
      <c r="CV855" s="71"/>
      <c r="CW855" s="71"/>
      <c r="CX855" s="71"/>
      <c r="CY855" s="71"/>
      <c r="CZ855" s="71"/>
      <c r="DA855" s="71"/>
      <c r="DB855" s="71"/>
      <c r="DC855" s="71"/>
      <c r="DD855" s="71"/>
      <c r="DE855" s="71"/>
      <c r="DF855" s="71"/>
      <c r="DG855" s="71"/>
      <c r="DH855" s="71"/>
      <c r="DI855" s="71"/>
      <c r="DJ855" s="71"/>
      <c r="DK855" s="71"/>
      <c r="DL855" s="71"/>
      <c r="DM855" s="71"/>
      <c r="DN855" s="71"/>
      <c r="DO855" s="71"/>
      <c r="DP855" s="71"/>
      <c r="DQ855" s="71"/>
      <c r="DR855" s="71"/>
      <c r="DS855" s="71"/>
      <c r="DT855" s="71"/>
      <c r="DU855" s="71"/>
      <c r="DV855" s="71"/>
      <c r="DW855" s="71"/>
      <c r="DX855" s="71"/>
      <c r="DY855" s="71"/>
      <c r="DZ855" s="71"/>
      <c r="EA855" s="71"/>
      <c r="EB855" s="71"/>
      <c r="EC855" s="71"/>
      <c r="ED855" s="71"/>
      <c r="EE855" s="71"/>
      <c r="EF855" s="71"/>
      <c r="EG855" s="71"/>
      <c r="EH855" s="71"/>
      <c r="EI855" s="71"/>
      <c r="EJ855" s="71"/>
      <c r="EK855" s="71"/>
      <c r="EL855" s="71"/>
      <c r="EM855" s="71"/>
      <c r="EN855" s="71"/>
    </row>
    <row r="856" spans="13:144" s="67" customFormat="1" ht="12.75" x14ac:dyDescent="0.2">
      <c r="M856" s="66"/>
      <c r="N856" s="66"/>
      <c r="AD856" s="68"/>
      <c r="AE856" s="68"/>
      <c r="AF856" s="66"/>
      <c r="AG856" s="66"/>
      <c r="AO856" s="171"/>
      <c r="AP856" s="171"/>
      <c r="AQ856" s="171"/>
      <c r="AR856" s="69"/>
      <c r="AS856" s="70"/>
      <c r="AT856" s="70"/>
      <c r="AU856" s="70"/>
      <c r="AV856" s="70"/>
      <c r="AW856" s="70"/>
      <c r="AX856" s="70"/>
      <c r="AY856" s="70"/>
      <c r="AZ856" s="70"/>
      <c r="BA856" s="70"/>
      <c r="BG856" s="7"/>
      <c r="BH856" s="1"/>
      <c r="BI856" s="1"/>
      <c r="BJ856" s="7"/>
      <c r="BK856" s="7"/>
      <c r="CB856" s="66"/>
      <c r="CC856" s="71"/>
      <c r="CD856" s="71"/>
      <c r="CE856" s="71"/>
      <c r="CF856" s="71"/>
      <c r="CG856" s="71"/>
      <c r="CH856" s="71"/>
      <c r="CI856" s="71"/>
      <c r="CJ856" s="71"/>
      <c r="CK856" s="71"/>
      <c r="CL856" s="71"/>
      <c r="CM856" s="71"/>
      <c r="CN856" s="71"/>
      <c r="CO856" s="71"/>
      <c r="CP856" s="71"/>
      <c r="CQ856" s="71"/>
      <c r="CR856" s="71"/>
      <c r="CS856" s="71"/>
      <c r="CT856" s="71"/>
      <c r="CU856" s="71"/>
      <c r="CV856" s="71"/>
      <c r="CW856" s="71"/>
      <c r="CX856" s="71"/>
      <c r="CY856" s="71"/>
      <c r="CZ856" s="71"/>
      <c r="DA856" s="71"/>
      <c r="DB856" s="71"/>
      <c r="DC856" s="71"/>
      <c r="DD856" s="71"/>
      <c r="DE856" s="71"/>
      <c r="DF856" s="71"/>
      <c r="DG856" s="71"/>
      <c r="DH856" s="71"/>
      <c r="DI856" s="71"/>
      <c r="DJ856" s="71"/>
      <c r="DK856" s="71"/>
      <c r="DL856" s="71"/>
      <c r="DM856" s="71"/>
      <c r="DN856" s="71"/>
      <c r="DO856" s="71"/>
      <c r="DP856" s="71"/>
      <c r="DQ856" s="71"/>
      <c r="DR856" s="71"/>
      <c r="DS856" s="71"/>
      <c r="DT856" s="71"/>
      <c r="DU856" s="71"/>
      <c r="DV856" s="71"/>
      <c r="DW856" s="71"/>
      <c r="DX856" s="71"/>
      <c r="DY856" s="71"/>
      <c r="DZ856" s="71"/>
      <c r="EA856" s="71"/>
      <c r="EB856" s="71"/>
      <c r="EC856" s="71"/>
      <c r="ED856" s="71"/>
      <c r="EE856" s="71"/>
      <c r="EF856" s="71"/>
      <c r="EG856" s="71"/>
      <c r="EH856" s="71"/>
      <c r="EI856" s="71"/>
      <c r="EJ856" s="71"/>
      <c r="EK856" s="71"/>
      <c r="EL856" s="71"/>
      <c r="EM856" s="71"/>
      <c r="EN856" s="71"/>
    </row>
    <row r="857" spans="13:144" s="67" customFormat="1" ht="12.75" x14ac:dyDescent="0.2">
      <c r="M857" s="66"/>
      <c r="N857" s="66"/>
      <c r="AD857" s="68"/>
      <c r="AE857" s="68"/>
      <c r="AF857" s="66"/>
      <c r="AG857" s="66"/>
      <c r="AO857" s="171"/>
      <c r="AP857" s="171"/>
      <c r="AQ857" s="171"/>
      <c r="AR857" s="69"/>
      <c r="AS857" s="70"/>
      <c r="AT857" s="70"/>
      <c r="AU857" s="70"/>
      <c r="AV857" s="70"/>
      <c r="AW857" s="70"/>
      <c r="AX857" s="70"/>
      <c r="AY857" s="70"/>
      <c r="AZ857" s="70"/>
      <c r="BA857" s="70"/>
      <c r="BG857" s="7"/>
      <c r="BH857" s="1"/>
      <c r="BI857" s="1"/>
      <c r="BJ857" s="7"/>
      <c r="BK857" s="7"/>
      <c r="CB857" s="66"/>
      <c r="CC857" s="71"/>
      <c r="CD857" s="71"/>
      <c r="CE857" s="71"/>
      <c r="CF857" s="71"/>
      <c r="CG857" s="71"/>
      <c r="CH857" s="71"/>
      <c r="CI857" s="71"/>
      <c r="CJ857" s="71"/>
      <c r="CK857" s="71"/>
      <c r="CL857" s="71"/>
      <c r="CM857" s="71"/>
      <c r="CN857" s="71"/>
      <c r="CO857" s="71"/>
      <c r="CP857" s="71"/>
      <c r="CQ857" s="71"/>
      <c r="CR857" s="71"/>
      <c r="CS857" s="71"/>
      <c r="CT857" s="71"/>
      <c r="CU857" s="71"/>
      <c r="CV857" s="71"/>
      <c r="CW857" s="71"/>
      <c r="CX857" s="71"/>
      <c r="CY857" s="71"/>
      <c r="CZ857" s="71"/>
      <c r="DA857" s="71"/>
      <c r="DB857" s="71"/>
      <c r="DC857" s="71"/>
      <c r="DD857" s="71"/>
      <c r="DE857" s="71"/>
      <c r="DF857" s="71"/>
      <c r="DG857" s="71"/>
      <c r="DH857" s="71"/>
      <c r="DI857" s="71"/>
      <c r="DJ857" s="71"/>
      <c r="DK857" s="71"/>
      <c r="DL857" s="71"/>
      <c r="DM857" s="71"/>
      <c r="DN857" s="71"/>
      <c r="DO857" s="71"/>
      <c r="DP857" s="71"/>
      <c r="DQ857" s="71"/>
      <c r="DR857" s="71"/>
      <c r="DS857" s="71"/>
      <c r="DT857" s="71"/>
      <c r="DU857" s="71"/>
      <c r="DV857" s="71"/>
      <c r="DW857" s="71"/>
      <c r="DX857" s="71"/>
      <c r="DY857" s="71"/>
      <c r="DZ857" s="71"/>
      <c r="EA857" s="71"/>
      <c r="EB857" s="71"/>
      <c r="EC857" s="71"/>
      <c r="ED857" s="71"/>
      <c r="EE857" s="71"/>
      <c r="EF857" s="71"/>
      <c r="EG857" s="71"/>
      <c r="EH857" s="71"/>
      <c r="EI857" s="71"/>
      <c r="EJ857" s="71"/>
      <c r="EK857" s="71"/>
      <c r="EL857" s="71"/>
      <c r="EM857" s="71"/>
      <c r="EN857" s="71"/>
    </row>
    <row r="858" spans="13:144" s="67" customFormat="1" ht="12.75" x14ac:dyDescent="0.2">
      <c r="M858" s="66"/>
      <c r="N858" s="66"/>
      <c r="AD858" s="68"/>
      <c r="AE858" s="68"/>
      <c r="AF858" s="66"/>
      <c r="AG858" s="66"/>
      <c r="AO858" s="171"/>
      <c r="AP858" s="171"/>
      <c r="AQ858" s="171"/>
      <c r="AR858" s="69"/>
      <c r="AS858" s="70"/>
      <c r="AT858" s="70"/>
      <c r="AU858" s="70"/>
      <c r="AV858" s="70"/>
      <c r="AW858" s="70"/>
      <c r="AX858" s="70"/>
      <c r="AY858" s="70"/>
      <c r="AZ858" s="70"/>
      <c r="BA858" s="70"/>
      <c r="BG858" s="7"/>
      <c r="BH858" s="1"/>
      <c r="BI858" s="1"/>
      <c r="BJ858" s="7"/>
      <c r="BK858" s="7"/>
      <c r="CB858" s="66"/>
      <c r="CC858" s="71"/>
      <c r="CD858" s="71"/>
      <c r="CE858" s="71"/>
      <c r="CF858" s="71"/>
      <c r="CG858" s="71"/>
      <c r="CH858" s="71"/>
      <c r="CI858" s="71"/>
      <c r="CJ858" s="71"/>
      <c r="CK858" s="71"/>
      <c r="CL858" s="71"/>
      <c r="CM858" s="71"/>
      <c r="CN858" s="71"/>
      <c r="CO858" s="71"/>
      <c r="CP858" s="71"/>
      <c r="CQ858" s="71"/>
      <c r="CR858" s="71"/>
      <c r="CS858" s="71"/>
      <c r="CT858" s="71"/>
      <c r="CU858" s="71"/>
      <c r="CV858" s="71"/>
      <c r="CW858" s="71"/>
      <c r="CX858" s="71"/>
      <c r="CY858" s="71"/>
      <c r="CZ858" s="71"/>
      <c r="DA858" s="71"/>
      <c r="DB858" s="71"/>
      <c r="DC858" s="71"/>
      <c r="DD858" s="71"/>
      <c r="DE858" s="71"/>
      <c r="DF858" s="71"/>
      <c r="DG858" s="71"/>
      <c r="DH858" s="71"/>
      <c r="DI858" s="71"/>
      <c r="DJ858" s="71"/>
      <c r="DK858" s="71"/>
      <c r="DL858" s="71"/>
      <c r="DM858" s="71"/>
      <c r="DN858" s="71"/>
      <c r="DO858" s="71"/>
      <c r="DP858" s="71"/>
      <c r="DQ858" s="71"/>
      <c r="DR858" s="71"/>
      <c r="DS858" s="71"/>
      <c r="DT858" s="71"/>
      <c r="DU858" s="71"/>
      <c r="DV858" s="71"/>
      <c r="DW858" s="71"/>
      <c r="DX858" s="71"/>
      <c r="DY858" s="71"/>
      <c r="DZ858" s="71"/>
      <c r="EA858" s="71"/>
      <c r="EB858" s="71"/>
      <c r="EC858" s="71"/>
      <c r="ED858" s="71"/>
      <c r="EE858" s="71"/>
      <c r="EF858" s="71"/>
      <c r="EG858" s="71"/>
      <c r="EH858" s="71"/>
      <c r="EI858" s="71"/>
      <c r="EJ858" s="71"/>
      <c r="EK858" s="71"/>
      <c r="EL858" s="71"/>
      <c r="EM858" s="71"/>
      <c r="EN858" s="71"/>
    </row>
    <row r="859" spans="13:144" s="67" customFormat="1" ht="12.75" x14ac:dyDescent="0.2">
      <c r="M859" s="66"/>
      <c r="N859" s="66"/>
      <c r="AD859" s="68"/>
      <c r="AE859" s="68"/>
      <c r="AF859" s="66"/>
      <c r="AG859" s="66"/>
      <c r="AO859" s="171"/>
      <c r="AP859" s="171"/>
      <c r="AQ859" s="171"/>
      <c r="AR859" s="69"/>
      <c r="AS859" s="70"/>
      <c r="AT859" s="70"/>
      <c r="AU859" s="70"/>
      <c r="AV859" s="70"/>
      <c r="AW859" s="70"/>
      <c r="AX859" s="70"/>
      <c r="AY859" s="70"/>
      <c r="AZ859" s="70"/>
      <c r="BA859" s="70"/>
      <c r="BG859" s="7"/>
      <c r="BH859" s="1"/>
      <c r="BI859" s="1"/>
      <c r="BJ859" s="7"/>
      <c r="BK859" s="7"/>
      <c r="CB859" s="66"/>
      <c r="CC859" s="71"/>
      <c r="CD859" s="71"/>
      <c r="CE859" s="71"/>
      <c r="CF859" s="71"/>
      <c r="CG859" s="71"/>
      <c r="CH859" s="71"/>
      <c r="CI859" s="71"/>
      <c r="CJ859" s="71"/>
      <c r="CK859" s="71"/>
      <c r="CL859" s="71"/>
      <c r="CM859" s="71"/>
      <c r="CN859" s="71"/>
      <c r="CO859" s="71"/>
      <c r="CP859" s="71"/>
      <c r="CQ859" s="71"/>
      <c r="CR859" s="71"/>
      <c r="CS859" s="71"/>
      <c r="CT859" s="71"/>
      <c r="CU859" s="71"/>
      <c r="CV859" s="71"/>
      <c r="CW859" s="71"/>
      <c r="CX859" s="71"/>
      <c r="CY859" s="71"/>
      <c r="CZ859" s="71"/>
      <c r="DA859" s="71"/>
      <c r="DB859" s="71"/>
      <c r="DC859" s="71"/>
      <c r="DD859" s="71"/>
      <c r="DE859" s="71"/>
      <c r="DF859" s="71"/>
      <c r="DG859" s="71"/>
      <c r="DH859" s="71"/>
      <c r="DI859" s="71"/>
      <c r="DJ859" s="71"/>
      <c r="DK859" s="71"/>
      <c r="DL859" s="71"/>
      <c r="DM859" s="71"/>
      <c r="DN859" s="71"/>
      <c r="DO859" s="71"/>
      <c r="DP859" s="71"/>
      <c r="DQ859" s="71"/>
      <c r="DR859" s="71"/>
      <c r="DS859" s="71"/>
      <c r="DT859" s="71"/>
      <c r="DU859" s="71"/>
      <c r="DV859" s="71"/>
      <c r="DW859" s="71"/>
      <c r="DX859" s="71"/>
      <c r="DY859" s="71"/>
      <c r="DZ859" s="71"/>
      <c r="EA859" s="71"/>
      <c r="EB859" s="71"/>
      <c r="EC859" s="71"/>
      <c r="ED859" s="71"/>
      <c r="EE859" s="71"/>
      <c r="EF859" s="71"/>
      <c r="EG859" s="71"/>
      <c r="EH859" s="71"/>
      <c r="EI859" s="71"/>
      <c r="EJ859" s="71"/>
      <c r="EK859" s="71"/>
      <c r="EL859" s="71"/>
      <c r="EM859" s="71"/>
      <c r="EN859" s="71"/>
    </row>
    <row r="860" spans="13:144" s="67" customFormat="1" ht="12.75" x14ac:dyDescent="0.2">
      <c r="M860" s="66"/>
      <c r="N860" s="66"/>
      <c r="AD860" s="68"/>
      <c r="AE860" s="68"/>
      <c r="AF860" s="66"/>
      <c r="AG860" s="66"/>
      <c r="AO860" s="171"/>
      <c r="AP860" s="171"/>
      <c r="AQ860" s="171"/>
      <c r="AR860" s="69"/>
      <c r="AS860" s="70"/>
      <c r="AT860" s="70"/>
      <c r="AU860" s="70"/>
      <c r="AV860" s="70"/>
      <c r="AW860" s="70"/>
      <c r="AX860" s="70"/>
      <c r="AY860" s="70"/>
      <c r="AZ860" s="70"/>
      <c r="BA860" s="70"/>
      <c r="BG860" s="7"/>
      <c r="BH860" s="1"/>
      <c r="BI860" s="1"/>
      <c r="BJ860" s="7"/>
      <c r="BK860" s="7"/>
      <c r="CB860" s="66"/>
      <c r="CC860" s="71"/>
      <c r="CD860" s="71"/>
      <c r="CE860" s="71"/>
      <c r="CF860" s="71"/>
      <c r="CG860" s="71"/>
      <c r="CH860" s="71"/>
      <c r="CI860" s="71"/>
      <c r="CJ860" s="71"/>
      <c r="CK860" s="71"/>
      <c r="CL860" s="71"/>
      <c r="CM860" s="71"/>
      <c r="CN860" s="71"/>
      <c r="CO860" s="71"/>
      <c r="CP860" s="71"/>
      <c r="CQ860" s="71"/>
      <c r="CR860" s="71"/>
      <c r="CS860" s="71"/>
      <c r="CT860" s="71"/>
      <c r="CU860" s="71"/>
      <c r="CV860" s="71"/>
      <c r="CW860" s="71"/>
      <c r="CX860" s="71"/>
      <c r="CY860" s="71"/>
      <c r="CZ860" s="71"/>
      <c r="DA860" s="71"/>
      <c r="DB860" s="71"/>
      <c r="DC860" s="71"/>
      <c r="DD860" s="71"/>
      <c r="DE860" s="71"/>
      <c r="DF860" s="71"/>
      <c r="DG860" s="71"/>
      <c r="DH860" s="71"/>
      <c r="DI860" s="71"/>
      <c r="DJ860" s="71"/>
      <c r="DK860" s="71"/>
      <c r="DL860" s="71"/>
      <c r="DM860" s="71"/>
      <c r="DN860" s="71"/>
      <c r="DO860" s="71"/>
      <c r="DP860" s="71"/>
      <c r="DQ860" s="71"/>
      <c r="DR860" s="71"/>
      <c r="DS860" s="71"/>
      <c r="DT860" s="71"/>
      <c r="DU860" s="71"/>
      <c r="DV860" s="71"/>
      <c r="DW860" s="71"/>
      <c r="DX860" s="71"/>
      <c r="DY860" s="71"/>
      <c r="DZ860" s="71"/>
      <c r="EA860" s="71"/>
      <c r="EB860" s="71"/>
      <c r="EC860" s="71"/>
      <c r="ED860" s="71"/>
      <c r="EE860" s="71"/>
      <c r="EF860" s="71"/>
      <c r="EG860" s="71"/>
      <c r="EH860" s="71"/>
      <c r="EI860" s="71"/>
      <c r="EJ860" s="71"/>
      <c r="EK860" s="71"/>
      <c r="EL860" s="71"/>
      <c r="EM860" s="71"/>
      <c r="EN860" s="71"/>
    </row>
    <row r="861" spans="13:144" s="67" customFormat="1" ht="25.5" customHeight="1" x14ac:dyDescent="0.2">
      <c r="M861" s="66"/>
      <c r="N861" s="66"/>
      <c r="AD861" s="68"/>
      <c r="AE861" s="68"/>
      <c r="AF861" s="66"/>
      <c r="AG861" s="66"/>
      <c r="AO861" s="171"/>
      <c r="AP861" s="171"/>
      <c r="AQ861" s="171"/>
      <c r="AR861" s="69"/>
      <c r="AS861" s="70"/>
      <c r="AT861" s="70"/>
      <c r="AU861" s="70"/>
      <c r="AV861" s="70"/>
      <c r="AW861" s="70"/>
      <c r="AX861" s="70"/>
      <c r="AY861" s="70"/>
      <c r="AZ861" s="70"/>
      <c r="BA861" s="70"/>
      <c r="BG861" s="7"/>
      <c r="BH861" s="1"/>
      <c r="BI861" s="1"/>
      <c r="BJ861" s="7"/>
      <c r="BK861" s="7"/>
      <c r="CB861" s="66"/>
      <c r="CC861" s="71"/>
      <c r="CD861" s="71"/>
      <c r="CE861" s="71"/>
      <c r="CF861" s="71"/>
      <c r="CG861" s="71"/>
      <c r="CH861" s="71"/>
      <c r="CI861" s="71"/>
      <c r="CJ861" s="71"/>
      <c r="CK861" s="71"/>
      <c r="CL861" s="71"/>
      <c r="CM861" s="71"/>
      <c r="CN861" s="71"/>
      <c r="CO861" s="71"/>
      <c r="CP861" s="71"/>
      <c r="CQ861" s="71"/>
      <c r="CR861" s="71"/>
      <c r="CS861" s="71"/>
      <c r="CT861" s="71"/>
      <c r="CU861" s="71"/>
      <c r="CV861" s="71"/>
      <c r="CW861" s="71"/>
      <c r="CX861" s="71"/>
      <c r="CY861" s="71"/>
      <c r="CZ861" s="71"/>
      <c r="DA861" s="71"/>
      <c r="DB861" s="71"/>
      <c r="DC861" s="71"/>
      <c r="DD861" s="71"/>
      <c r="DE861" s="71"/>
      <c r="DF861" s="71"/>
      <c r="DG861" s="71"/>
      <c r="DH861" s="71"/>
      <c r="DI861" s="71"/>
      <c r="DJ861" s="71"/>
      <c r="DK861" s="71"/>
      <c r="DL861" s="71"/>
      <c r="DM861" s="71"/>
      <c r="DN861" s="71"/>
      <c r="DO861" s="71"/>
      <c r="DP861" s="71"/>
      <c r="DQ861" s="71"/>
      <c r="DR861" s="71"/>
      <c r="DS861" s="71"/>
      <c r="DT861" s="71"/>
      <c r="DU861" s="71"/>
      <c r="DV861" s="71"/>
      <c r="DW861" s="71"/>
      <c r="DX861" s="71"/>
      <c r="DY861" s="71"/>
      <c r="DZ861" s="71"/>
      <c r="EA861" s="71"/>
      <c r="EB861" s="71"/>
      <c r="EC861" s="71"/>
      <c r="ED861" s="71"/>
      <c r="EE861" s="71"/>
      <c r="EF861" s="71"/>
      <c r="EG861" s="71"/>
      <c r="EH861" s="71"/>
      <c r="EI861" s="71"/>
      <c r="EJ861" s="71"/>
      <c r="EK861" s="71"/>
      <c r="EL861" s="71"/>
      <c r="EM861" s="71"/>
      <c r="EN861" s="71"/>
    </row>
    <row r="862" spans="13:144" s="67" customFormat="1" ht="25.5" customHeight="1" x14ac:dyDescent="0.2">
      <c r="M862" s="66"/>
      <c r="N862" s="66"/>
      <c r="AD862" s="68"/>
      <c r="AE862" s="68"/>
      <c r="AF862" s="66"/>
      <c r="AG862" s="66"/>
      <c r="AO862" s="171"/>
      <c r="AP862" s="171"/>
      <c r="AQ862" s="171"/>
      <c r="AR862" s="69"/>
      <c r="AS862" s="70"/>
      <c r="AT862" s="70"/>
      <c r="AU862" s="70"/>
      <c r="AV862" s="70"/>
      <c r="AW862" s="70"/>
      <c r="AX862" s="70"/>
      <c r="AY862" s="70"/>
      <c r="AZ862" s="70"/>
      <c r="BA862" s="70"/>
      <c r="BG862" s="7"/>
      <c r="BH862" s="1"/>
      <c r="BI862" s="1"/>
      <c r="BJ862" s="7"/>
      <c r="BK862" s="7"/>
      <c r="CB862" s="66"/>
      <c r="CC862" s="71"/>
      <c r="CD862" s="71"/>
      <c r="CE862" s="71"/>
      <c r="CF862" s="71"/>
      <c r="CG862" s="71"/>
      <c r="CH862" s="71"/>
      <c r="CI862" s="71"/>
      <c r="CJ862" s="71"/>
      <c r="CK862" s="71"/>
      <c r="CL862" s="71"/>
      <c r="CM862" s="71"/>
      <c r="CN862" s="71"/>
      <c r="CO862" s="71"/>
      <c r="CP862" s="71"/>
      <c r="CQ862" s="71"/>
      <c r="CR862" s="71"/>
      <c r="CS862" s="71"/>
      <c r="CT862" s="71"/>
      <c r="CU862" s="71"/>
      <c r="CV862" s="71"/>
      <c r="CW862" s="71"/>
      <c r="CX862" s="71"/>
      <c r="CY862" s="71"/>
      <c r="CZ862" s="71"/>
      <c r="DA862" s="71"/>
      <c r="DB862" s="71"/>
      <c r="DC862" s="71"/>
      <c r="DD862" s="71"/>
      <c r="DE862" s="71"/>
      <c r="DF862" s="71"/>
      <c r="DG862" s="71"/>
      <c r="DH862" s="71"/>
      <c r="DI862" s="71"/>
      <c r="DJ862" s="71"/>
      <c r="DK862" s="71"/>
      <c r="DL862" s="71"/>
      <c r="DM862" s="71"/>
      <c r="DN862" s="71"/>
      <c r="DO862" s="71"/>
      <c r="DP862" s="71"/>
      <c r="DQ862" s="71"/>
      <c r="DR862" s="71"/>
      <c r="DS862" s="71"/>
      <c r="DT862" s="71"/>
      <c r="DU862" s="71"/>
      <c r="DV862" s="71"/>
      <c r="DW862" s="71"/>
      <c r="DX862" s="71"/>
      <c r="DY862" s="71"/>
      <c r="DZ862" s="71"/>
      <c r="EA862" s="71"/>
      <c r="EB862" s="71"/>
      <c r="EC862" s="71"/>
      <c r="ED862" s="71"/>
      <c r="EE862" s="71"/>
      <c r="EF862" s="71"/>
      <c r="EG862" s="71"/>
      <c r="EH862" s="71"/>
      <c r="EI862" s="71"/>
      <c r="EJ862" s="71"/>
      <c r="EK862" s="71"/>
      <c r="EL862" s="71"/>
      <c r="EM862" s="71"/>
      <c r="EN862" s="71"/>
    </row>
    <row r="863" spans="13:144" s="67" customFormat="1" ht="25.5" customHeight="1" x14ac:dyDescent="0.2">
      <c r="M863" s="66"/>
      <c r="N863" s="66"/>
      <c r="AD863" s="68"/>
      <c r="AE863" s="68"/>
      <c r="AF863" s="66"/>
      <c r="AG863" s="66"/>
      <c r="AO863" s="171"/>
      <c r="AP863" s="171"/>
      <c r="AQ863" s="171"/>
      <c r="AR863" s="69"/>
      <c r="AS863" s="70"/>
      <c r="AT863" s="70"/>
      <c r="AU863" s="70"/>
      <c r="AV863" s="70"/>
      <c r="AW863" s="70"/>
      <c r="AX863" s="70"/>
      <c r="AY863" s="70"/>
      <c r="AZ863" s="70"/>
      <c r="BA863" s="70"/>
      <c r="BG863" s="7"/>
      <c r="BH863" s="1"/>
      <c r="BI863" s="1"/>
      <c r="BJ863" s="7"/>
      <c r="BK863" s="7"/>
      <c r="CB863" s="66"/>
      <c r="CC863" s="71"/>
      <c r="CD863" s="71"/>
      <c r="CE863" s="71"/>
      <c r="CF863" s="71"/>
      <c r="CG863" s="71"/>
      <c r="CH863" s="71"/>
      <c r="CI863" s="71"/>
      <c r="CJ863" s="71"/>
      <c r="CK863" s="71"/>
      <c r="CL863" s="71"/>
      <c r="CM863" s="71"/>
      <c r="CN863" s="71"/>
      <c r="CO863" s="71"/>
      <c r="CP863" s="71"/>
      <c r="CQ863" s="71"/>
      <c r="CR863" s="71"/>
      <c r="CS863" s="71"/>
      <c r="CT863" s="71"/>
      <c r="CU863" s="71"/>
      <c r="CV863" s="71"/>
      <c r="CW863" s="71"/>
      <c r="CX863" s="71"/>
      <c r="CY863" s="71"/>
      <c r="CZ863" s="71"/>
      <c r="DA863" s="71"/>
      <c r="DB863" s="71"/>
      <c r="DC863" s="71"/>
      <c r="DD863" s="71"/>
      <c r="DE863" s="71"/>
      <c r="DF863" s="71"/>
      <c r="DG863" s="71"/>
      <c r="DH863" s="71"/>
      <c r="DI863" s="71"/>
      <c r="DJ863" s="71"/>
      <c r="DK863" s="71"/>
      <c r="DL863" s="71"/>
      <c r="DM863" s="71"/>
      <c r="DN863" s="71"/>
      <c r="DO863" s="71"/>
      <c r="DP863" s="71"/>
      <c r="DQ863" s="71"/>
      <c r="DR863" s="71"/>
      <c r="DS863" s="71"/>
      <c r="DT863" s="71"/>
      <c r="DU863" s="71"/>
      <c r="DV863" s="71"/>
      <c r="DW863" s="71"/>
      <c r="DX863" s="71"/>
      <c r="DY863" s="71"/>
      <c r="DZ863" s="71"/>
      <c r="EA863" s="71"/>
      <c r="EB863" s="71"/>
      <c r="EC863" s="71"/>
      <c r="ED863" s="71"/>
      <c r="EE863" s="71"/>
      <c r="EF863" s="71"/>
      <c r="EG863" s="71"/>
      <c r="EH863" s="71"/>
      <c r="EI863" s="71"/>
      <c r="EJ863" s="71"/>
      <c r="EK863" s="71"/>
      <c r="EL863" s="71"/>
      <c r="EM863" s="71"/>
      <c r="EN863" s="71"/>
    </row>
    <row r="864" spans="13:144" s="67" customFormat="1" ht="25.5" customHeight="1" x14ac:dyDescent="0.2">
      <c r="M864" s="66"/>
      <c r="N864" s="66"/>
      <c r="AD864" s="68"/>
      <c r="AE864" s="68"/>
      <c r="AF864" s="66"/>
      <c r="AG864" s="66"/>
      <c r="AO864" s="171"/>
      <c r="AP864" s="171"/>
      <c r="AQ864" s="171"/>
      <c r="AR864" s="69"/>
      <c r="AS864" s="70"/>
      <c r="AT864" s="70"/>
      <c r="AU864" s="70"/>
      <c r="AV864" s="70"/>
      <c r="AW864" s="70"/>
      <c r="AX864" s="70"/>
      <c r="AY864" s="70"/>
      <c r="AZ864" s="70"/>
      <c r="BA864" s="70"/>
      <c r="BG864" s="7"/>
      <c r="BH864" s="1"/>
      <c r="BI864" s="1"/>
      <c r="BJ864" s="7"/>
      <c r="BK864" s="7"/>
      <c r="CB864" s="66"/>
      <c r="CC864" s="71"/>
      <c r="CD864" s="71"/>
      <c r="CE864" s="71"/>
      <c r="CF864" s="71"/>
      <c r="CG864" s="71"/>
      <c r="CH864" s="71"/>
      <c r="CI864" s="71"/>
      <c r="CJ864" s="71"/>
      <c r="CK864" s="71"/>
      <c r="CL864" s="71"/>
      <c r="CM864" s="71"/>
      <c r="CN864" s="71"/>
      <c r="CO864" s="71"/>
      <c r="CP864" s="71"/>
      <c r="CQ864" s="71"/>
      <c r="CR864" s="71"/>
      <c r="CS864" s="71"/>
      <c r="CT864" s="71"/>
      <c r="CU864" s="71"/>
      <c r="CV864" s="71"/>
      <c r="CW864" s="71"/>
      <c r="CX864" s="71"/>
      <c r="CY864" s="71"/>
      <c r="CZ864" s="71"/>
      <c r="DA864" s="71"/>
      <c r="DB864" s="71"/>
      <c r="DC864" s="71"/>
      <c r="DD864" s="71"/>
      <c r="DE864" s="71"/>
      <c r="DF864" s="71"/>
      <c r="DG864" s="71"/>
      <c r="DH864" s="71"/>
      <c r="DI864" s="71"/>
      <c r="DJ864" s="71"/>
      <c r="DK864" s="71"/>
      <c r="DL864" s="71"/>
      <c r="DM864" s="71"/>
      <c r="DN864" s="71"/>
      <c r="DO864" s="71"/>
      <c r="DP864" s="71"/>
      <c r="DQ864" s="71"/>
      <c r="DR864" s="71"/>
      <c r="DS864" s="71"/>
      <c r="DT864" s="71"/>
      <c r="DU864" s="71"/>
      <c r="DV864" s="71"/>
      <c r="DW864" s="71"/>
      <c r="DX864" s="71"/>
      <c r="DY864" s="71"/>
      <c r="DZ864" s="71"/>
      <c r="EA864" s="71"/>
      <c r="EB864" s="71"/>
      <c r="EC864" s="71"/>
      <c r="ED864" s="71"/>
      <c r="EE864" s="71"/>
      <c r="EF864" s="71"/>
      <c r="EG864" s="71"/>
      <c r="EH864" s="71"/>
      <c r="EI864" s="71"/>
      <c r="EJ864" s="71"/>
      <c r="EK864" s="71"/>
      <c r="EL864" s="71"/>
      <c r="EM864" s="71"/>
      <c r="EN864" s="71"/>
    </row>
    <row r="865" spans="13:144" s="67" customFormat="1" ht="25.5" customHeight="1" x14ac:dyDescent="0.2">
      <c r="M865" s="66"/>
      <c r="N865" s="66"/>
      <c r="AD865" s="68"/>
      <c r="AE865" s="68"/>
      <c r="AF865" s="66"/>
      <c r="AG865" s="66"/>
      <c r="AO865" s="171"/>
      <c r="AP865" s="171"/>
      <c r="AQ865" s="171"/>
      <c r="AR865" s="69"/>
      <c r="AS865" s="70"/>
      <c r="AT865" s="70"/>
      <c r="AU865" s="70"/>
      <c r="AV865" s="70"/>
      <c r="AW865" s="70"/>
      <c r="AX865" s="70"/>
      <c r="AY865" s="70"/>
      <c r="AZ865" s="70"/>
      <c r="BA865" s="70"/>
      <c r="BG865" s="7"/>
      <c r="BH865" s="1"/>
      <c r="BI865" s="1"/>
      <c r="BJ865" s="7"/>
      <c r="BK865" s="7"/>
      <c r="CB865" s="66"/>
      <c r="CC865" s="71"/>
      <c r="CD865" s="71"/>
      <c r="CE865" s="71"/>
      <c r="CF865" s="71"/>
      <c r="CG865" s="71"/>
      <c r="CH865" s="71"/>
      <c r="CI865" s="71"/>
      <c r="CJ865" s="71"/>
      <c r="CK865" s="71"/>
      <c r="CL865" s="71"/>
      <c r="CM865" s="71"/>
      <c r="CN865" s="71"/>
      <c r="CO865" s="71"/>
      <c r="CP865" s="71"/>
      <c r="CQ865" s="71"/>
      <c r="CR865" s="71"/>
      <c r="CS865" s="71"/>
      <c r="CT865" s="71"/>
      <c r="CU865" s="71"/>
      <c r="CV865" s="71"/>
      <c r="CW865" s="71"/>
      <c r="CX865" s="71"/>
      <c r="CY865" s="71"/>
      <c r="CZ865" s="71"/>
      <c r="DA865" s="71"/>
      <c r="DB865" s="71"/>
      <c r="DC865" s="71"/>
      <c r="DD865" s="71"/>
      <c r="DE865" s="71"/>
      <c r="DF865" s="71"/>
      <c r="DG865" s="71"/>
      <c r="DH865" s="71"/>
      <c r="DI865" s="71"/>
      <c r="DJ865" s="71"/>
      <c r="DK865" s="71"/>
      <c r="DL865" s="71"/>
      <c r="DM865" s="71"/>
      <c r="DN865" s="71"/>
      <c r="DO865" s="71"/>
      <c r="DP865" s="71"/>
      <c r="DQ865" s="71"/>
      <c r="DR865" s="71"/>
      <c r="DS865" s="71"/>
      <c r="DT865" s="71"/>
      <c r="DU865" s="71"/>
      <c r="DV865" s="71"/>
      <c r="DW865" s="71"/>
      <c r="DX865" s="71"/>
      <c r="DY865" s="71"/>
      <c r="DZ865" s="71"/>
      <c r="EA865" s="71"/>
      <c r="EB865" s="71"/>
      <c r="EC865" s="71"/>
      <c r="ED865" s="71"/>
      <c r="EE865" s="71"/>
      <c r="EF865" s="71"/>
      <c r="EG865" s="71"/>
      <c r="EH865" s="71"/>
      <c r="EI865" s="71"/>
      <c r="EJ865" s="71"/>
      <c r="EK865" s="71"/>
      <c r="EL865" s="71"/>
      <c r="EM865" s="71"/>
      <c r="EN865" s="71"/>
    </row>
    <row r="866" spans="13:144" s="67" customFormat="1" ht="25.5" customHeight="1" x14ac:dyDescent="0.2">
      <c r="M866" s="66"/>
      <c r="N866" s="66"/>
      <c r="AD866" s="68"/>
      <c r="AE866" s="68"/>
      <c r="AF866" s="66"/>
      <c r="AG866" s="66"/>
      <c r="AO866" s="171"/>
      <c r="AP866" s="171"/>
      <c r="AQ866" s="171"/>
      <c r="AR866" s="69"/>
      <c r="AS866" s="70"/>
      <c r="AT866" s="70"/>
      <c r="AU866" s="70"/>
      <c r="AV866" s="70"/>
      <c r="AW866" s="70"/>
      <c r="AX866" s="70"/>
      <c r="AY866" s="70"/>
      <c r="AZ866" s="70"/>
      <c r="BA866" s="70"/>
      <c r="BG866" s="7"/>
      <c r="BH866" s="1"/>
      <c r="BI866" s="1"/>
      <c r="BJ866" s="7"/>
      <c r="BK866" s="7"/>
      <c r="CB866" s="66"/>
      <c r="CC866" s="71"/>
      <c r="CD866" s="71"/>
      <c r="CE866" s="71"/>
      <c r="CF866" s="71"/>
      <c r="CG866" s="71"/>
      <c r="CH866" s="71"/>
      <c r="CI866" s="71"/>
      <c r="CJ866" s="71"/>
      <c r="CK866" s="71"/>
      <c r="CL866" s="71"/>
      <c r="CM866" s="71"/>
      <c r="CN866" s="71"/>
      <c r="CO866" s="71"/>
      <c r="CP866" s="71"/>
      <c r="CQ866" s="71"/>
      <c r="CR866" s="71"/>
      <c r="CS866" s="71"/>
      <c r="CT866" s="71"/>
      <c r="CU866" s="71"/>
      <c r="CV866" s="71"/>
      <c r="CW866" s="71"/>
      <c r="CX866" s="71"/>
      <c r="CY866" s="71"/>
      <c r="CZ866" s="71"/>
      <c r="DA866" s="71"/>
      <c r="DB866" s="71"/>
      <c r="DC866" s="71"/>
      <c r="DD866" s="71"/>
      <c r="DE866" s="71"/>
      <c r="DF866" s="71"/>
      <c r="DG866" s="71"/>
      <c r="DH866" s="71"/>
      <c r="DI866" s="71"/>
      <c r="DJ866" s="71"/>
      <c r="DK866" s="71"/>
      <c r="DL866" s="71"/>
      <c r="DM866" s="71"/>
      <c r="DN866" s="71"/>
      <c r="DO866" s="71"/>
      <c r="DP866" s="71"/>
      <c r="DQ866" s="71"/>
      <c r="DR866" s="71"/>
      <c r="DS866" s="71"/>
      <c r="DT866" s="71"/>
      <c r="DU866" s="71"/>
      <c r="DV866" s="71"/>
      <c r="DW866" s="71"/>
      <c r="DX866" s="71"/>
      <c r="DY866" s="71"/>
      <c r="DZ866" s="71"/>
      <c r="EA866" s="71"/>
      <c r="EB866" s="71"/>
      <c r="EC866" s="71"/>
      <c r="ED866" s="71"/>
      <c r="EE866" s="71"/>
      <c r="EF866" s="71"/>
      <c r="EG866" s="71"/>
      <c r="EH866" s="71"/>
      <c r="EI866" s="71"/>
      <c r="EJ866" s="71"/>
      <c r="EK866" s="71"/>
      <c r="EL866" s="71"/>
      <c r="EM866" s="71"/>
      <c r="EN866" s="71"/>
    </row>
    <row r="867" spans="13:144" s="67" customFormat="1" ht="25.5" customHeight="1" x14ac:dyDescent="0.2">
      <c r="M867" s="66"/>
      <c r="N867" s="66"/>
      <c r="AD867" s="68"/>
      <c r="AE867" s="68"/>
      <c r="AF867" s="66"/>
      <c r="AG867" s="66"/>
      <c r="AO867" s="171"/>
      <c r="AP867" s="171"/>
      <c r="AQ867" s="171"/>
      <c r="AR867" s="69"/>
      <c r="AS867" s="70"/>
      <c r="AT867" s="70"/>
      <c r="AU867" s="70"/>
      <c r="AV867" s="70"/>
      <c r="AW867" s="70"/>
      <c r="AX867" s="70"/>
      <c r="AY867" s="70"/>
      <c r="AZ867" s="70"/>
      <c r="BA867" s="70"/>
      <c r="BG867" s="7"/>
      <c r="BH867" s="1"/>
      <c r="BI867" s="1"/>
      <c r="BJ867" s="7"/>
      <c r="BK867" s="7"/>
      <c r="CB867" s="66"/>
      <c r="CC867" s="71"/>
      <c r="CD867" s="71"/>
      <c r="CE867" s="71"/>
      <c r="CF867" s="71"/>
      <c r="CG867" s="71"/>
      <c r="CH867" s="71"/>
      <c r="CI867" s="71"/>
      <c r="CJ867" s="71"/>
      <c r="CK867" s="71"/>
      <c r="CL867" s="71"/>
      <c r="CM867" s="71"/>
      <c r="CN867" s="71"/>
      <c r="CO867" s="71"/>
      <c r="CP867" s="71"/>
      <c r="CQ867" s="71"/>
      <c r="CR867" s="71"/>
      <c r="CS867" s="71"/>
      <c r="CT867" s="71"/>
      <c r="CU867" s="71"/>
      <c r="CV867" s="71"/>
      <c r="CW867" s="71"/>
      <c r="CX867" s="71"/>
      <c r="CY867" s="71"/>
      <c r="CZ867" s="71"/>
      <c r="DA867" s="71"/>
      <c r="DB867" s="71"/>
      <c r="DC867" s="71"/>
      <c r="DD867" s="71"/>
      <c r="DE867" s="71"/>
      <c r="DF867" s="71"/>
      <c r="DG867" s="71"/>
      <c r="DH867" s="71"/>
      <c r="DI867" s="71"/>
      <c r="DJ867" s="71"/>
      <c r="DK867" s="71"/>
      <c r="DL867" s="71"/>
      <c r="DM867" s="71"/>
      <c r="DN867" s="71"/>
      <c r="DO867" s="71"/>
      <c r="DP867" s="71"/>
      <c r="DQ867" s="71"/>
      <c r="DR867" s="71"/>
      <c r="DS867" s="71"/>
      <c r="DT867" s="71"/>
      <c r="DU867" s="71"/>
      <c r="DV867" s="71"/>
      <c r="DW867" s="71"/>
      <c r="DX867" s="71"/>
      <c r="DY867" s="71"/>
      <c r="DZ867" s="71"/>
      <c r="EA867" s="71"/>
      <c r="EB867" s="71"/>
      <c r="EC867" s="71"/>
      <c r="ED867" s="71"/>
      <c r="EE867" s="71"/>
      <c r="EF867" s="71"/>
      <c r="EG867" s="71"/>
      <c r="EH867" s="71"/>
      <c r="EI867" s="71"/>
      <c r="EJ867" s="71"/>
      <c r="EK867" s="71"/>
      <c r="EL867" s="71"/>
      <c r="EM867" s="71"/>
      <c r="EN867" s="71"/>
    </row>
    <row r="868" spans="13:144" s="67" customFormat="1" ht="25.5" customHeight="1" x14ac:dyDescent="0.2">
      <c r="M868" s="66"/>
      <c r="N868" s="66"/>
      <c r="AD868" s="68"/>
      <c r="AE868" s="68"/>
      <c r="AF868" s="66"/>
      <c r="AG868" s="66"/>
      <c r="AO868" s="171"/>
      <c r="AP868" s="171"/>
      <c r="AQ868" s="171"/>
      <c r="AR868" s="69"/>
      <c r="AS868" s="70"/>
      <c r="AT868" s="70"/>
      <c r="AU868" s="70"/>
      <c r="AV868" s="70"/>
      <c r="AW868" s="70"/>
      <c r="AX868" s="70"/>
      <c r="AY868" s="70"/>
      <c r="AZ868" s="70"/>
      <c r="BA868" s="70"/>
      <c r="BG868" s="7"/>
      <c r="BH868" s="1"/>
      <c r="BI868" s="1"/>
      <c r="BJ868" s="7"/>
      <c r="BK868" s="7"/>
      <c r="CB868" s="66"/>
      <c r="CC868" s="71"/>
      <c r="CD868" s="71"/>
      <c r="CE868" s="71"/>
      <c r="CF868" s="71"/>
      <c r="CG868" s="71"/>
      <c r="CH868" s="71"/>
      <c r="CI868" s="71"/>
      <c r="CJ868" s="71"/>
      <c r="CK868" s="71"/>
      <c r="CL868" s="71"/>
      <c r="CM868" s="71"/>
      <c r="CN868" s="71"/>
      <c r="CO868" s="71"/>
      <c r="CP868" s="71"/>
      <c r="CQ868" s="71"/>
      <c r="CR868" s="71"/>
      <c r="CS868" s="71"/>
      <c r="CT868" s="71"/>
      <c r="CU868" s="71"/>
      <c r="CV868" s="71"/>
      <c r="CW868" s="71"/>
      <c r="CX868" s="71"/>
      <c r="CY868" s="71"/>
      <c r="CZ868" s="71"/>
      <c r="DA868" s="71"/>
      <c r="DB868" s="71"/>
      <c r="DC868" s="71"/>
      <c r="DD868" s="71"/>
      <c r="DE868" s="71"/>
      <c r="DF868" s="71"/>
      <c r="DG868" s="71"/>
      <c r="DH868" s="71"/>
      <c r="DI868" s="71"/>
      <c r="DJ868" s="71"/>
      <c r="DK868" s="71"/>
      <c r="DL868" s="71"/>
      <c r="DM868" s="71"/>
      <c r="DN868" s="71"/>
      <c r="DO868" s="71"/>
      <c r="DP868" s="71"/>
      <c r="DQ868" s="71"/>
      <c r="DR868" s="71"/>
      <c r="DS868" s="71"/>
      <c r="DT868" s="71"/>
      <c r="DU868" s="71"/>
      <c r="DV868" s="71"/>
      <c r="DW868" s="71"/>
      <c r="DX868" s="71"/>
      <c r="DY868" s="71"/>
      <c r="DZ868" s="71"/>
      <c r="EA868" s="71"/>
      <c r="EB868" s="71"/>
      <c r="EC868" s="71"/>
      <c r="ED868" s="71"/>
      <c r="EE868" s="71"/>
      <c r="EF868" s="71"/>
      <c r="EG868" s="71"/>
      <c r="EH868" s="71"/>
      <c r="EI868" s="71"/>
      <c r="EJ868" s="71"/>
      <c r="EK868" s="71"/>
      <c r="EL868" s="71"/>
      <c r="EM868" s="71"/>
      <c r="EN868" s="71"/>
    </row>
    <row r="869" spans="13:144" s="67" customFormat="1" ht="25.5" customHeight="1" x14ac:dyDescent="0.2">
      <c r="M869" s="66"/>
      <c r="N869" s="66"/>
      <c r="AD869" s="68"/>
      <c r="AE869" s="68"/>
      <c r="AF869" s="66"/>
      <c r="AG869" s="66"/>
      <c r="AO869" s="171"/>
      <c r="AP869" s="171"/>
      <c r="AQ869" s="171"/>
      <c r="AR869" s="69"/>
      <c r="AS869" s="70"/>
      <c r="AT869" s="70"/>
      <c r="AU869" s="70"/>
      <c r="AV869" s="70"/>
      <c r="AW869" s="70"/>
      <c r="AX869" s="70"/>
      <c r="AY869" s="70"/>
      <c r="AZ869" s="70"/>
      <c r="BA869" s="70"/>
      <c r="BG869" s="7"/>
      <c r="BH869" s="1"/>
      <c r="BI869" s="1"/>
      <c r="BJ869" s="7"/>
      <c r="BK869" s="7"/>
      <c r="CB869" s="66"/>
      <c r="CC869" s="71"/>
      <c r="CD869" s="71"/>
      <c r="CE869" s="71"/>
      <c r="CF869" s="71"/>
      <c r="CG869" s="71"/>
      <c r="CH869" s="71"/>
      <c r="CI869" s="71"/>
      <c r="CJ869" s="71"/>
      <c r="CK869" s="71"/>
      <c r="CL869" s="71"/>
      <c r="CM869" s="71"/>
      <c r="CN869" s="71"/>
      <c r="CO869" s="71"/>
      <c r="CP869" s="71"/>
      <c r="CQ869" s="71"/>
      <c r="CR869" s="71"/>
      <c r="CS869" s="71"/>
      <c r="CT869" s="71"/>
      <c r="CU869" s="71"/>
      <c r="CV869" s="71"/>
      <c r="CW869" s="71"/>
      <c r="CX869" s="71"/>
      <c r="CY869" s="71"/>
      <c r="CZ869" s="71"/>
      <c r="DA869" s="71"/>
      <c r="DB869" s="71"/>
      <c r="DC869" s="71"/>
      <c r="DD869" s="71"/>
      <c r="DE869" s="71"/>
      <c r="DF869" s="71"/>
      <c r="DG869" s="71"/>
      <c r="DH869" s="71"/>
      <c r="DI869" s="71"/>
      <c r="DJ869" s="71"/>
      <c r="DK869" s="71"/>
      <c r="DL869" s="71"/>
      <c r="DM869" s="71"/>
      <c r="DN869" s="71"/>
      <c r="DO869" s="71"/>
      <c r="DP869" s="71"/>
      <c r="DQ869" s="71"/>
      <c r="DR869" s="71"/>
      <c r="DS869" s="71"/>
      <c r="DT869" s="71"/>
      <c r="DU869" s="71"/>
      <c r="DV869" s="71"/>
      <c r="DW869" s="71"/>
      <c r="DX869" s="71"/>
      <c r="DY869" s="71"/>
      <c r="DZ869" s="71"/>
      <c r="EA869" s="71"/>
      <c r="EB869" s="71"/>
      <c r="EC869" s="71"/>
      <c r="ED869" s="71"/>
      <c r="EE869" s="71"/>
      <c r="EF869" s="71"/>
      <c r="EG869" s="71"/>
      <c r="EH869" s="71"/>
      <c r="EI869" s="71"/>
      <c r="EJ869" s="71"/>
      <c r="EK869" s="71"/>
      <c r="EL869" s="71"/>
      <c r="EM869" s="71"/>
      <c r="EN869" s="71"/>
    </row>
    <row r="870" spans="13:144" s="67" customFormat="1" ht="25.5" customHeight="1" x14ac:dyDescent="0.2">
      <c r="M870" s="66"/>
      <c r="N870" s="66"/>
      <c r="AD870" s="68"/>
      <c r="AE870" s="68"/>
      <c r="AF870" s="66"/>
      <c r="AG870" s="66"/>
      <c r="AO870" s="171"/>
      <c r="AP870" s="171"/>
      <c r="AQ870" s="171"/>
      <c r="AR870" s="69"/>
      <c r="AS870" s="70"/>
      <c r="AT870" s="70"/>
      <c r="AU870" s="70"/>
      <c r="AV870" s="70"/>
      <c r="AW870" s="70"/>
      <c r="AX870" s="70"/>
      <c r="AY870" s="70"/>
      <c r="AZ870" s="70"/>
      <c r="BA870" s="70"/>
      <c r="BG870" s="7"/>
      <c r="BH870" s="1"/>
      <c r="BI870" s="1"/>
      <c r="BJ870" s="7"/>
      <c r="BK870" s="7"/>
      <c r="CB870" s="66"/>
      <c r="CC870" s="71"/>
      <c r="CD870" s="71"/>
      <c r="CE870" s="71"/>
      <c r="CF870" s="71"/>
      <c r="CG870" s="71"/>
      <c r="CH870" s="71"/>
      <c r="CI870" s="71"/>
      <c r="CJ870" s="71"/>
      <c r="CK870" s="71"/>
      <c r="CL870" s="71"/>
      <c r="CM870" s="71"/>
      <c r="CN870" s="71"/>
      <c r="CO870" s="71"/>
      <c r="CP870" s="71"/>
      <c r="CQ870" s="71"/>
      <c r="CR870" s="71"/>
      <c r="CS870" s="71"/>
      <c r="CT870" s="71"/>
      <c r="CU870" s="71"/>
      <c r="CV870" s="71"/>
      <c r="CW870" s="71"/>
      <c r="CX870" s="71"/>
      <c r="CY870" s="71"/>
      <c r="CZ870" s="71"/>
      <c r="DA870" s="71"/>
      <c r="DB870" s="71"/>
      <c r="DC870" s="71"/>
      <c r="DD870" s="71"/>
      <c r="DE870" s="71"/>
      <c r="DF870" s="71"/>
      <c r="DG870" s="71"/>
      <c r="DH870" s="71"/>
      <c r="DI870" s="71"/>
      <c r="DJ870" s="71"/>
      <c r="DK870" s="71"/>
      <c r="DL870" s="71"/>
      <c r="DM870" s="71"/>
      <c r="DN870" s="71"/>
      <c r="DO870" s="71"/>
      <c r="DP870" s="71"/>
      <c r="DQ870" s="71"/>
      <c r="DR870" s="71"/>
      <c r="DS870" s="71"/>
      <c r="DT870" s="71"/>
      <c r="DU870" s="71"/>
      <c r="DV870" s="71"/>
      <c r="DW870" s="71"/>
      <c r="DX870" s="71"/>
      <c r="DY870" s="71"/>
      <c r="DZ870" s="71"/>
      <c r="EA870" s="71"/>
      <c r="EB870" s="71"/>
      <c r="EC870" s="71"/>
      <c r="ED870" s="71"/>
      <c r="EE870" s="71"/>
      <c r="EF870" s="71"/>
      <c r="EG870" s="71"/>
      <c r="EH870" s="71"/>
      <c r="EI870" s="71"/>
      <c r="EJ870" s="71"/>
      <c r="EK870" s="71"/>
      <c r="EL870" s="71"/>
      <c r="EM870" s="71"/>
      <c r="EN870" s="71"/>
    </row>
    <row r="871" spans="13:144" s="67" customFormat="1" ht="25.5" customHeight="1" x14ac:dyDescent="0.2">
      <c r="M871" s="66"/>
      <c r="N871" s="66"/>
      <c r="AD871" s="68"/>
      <c r="AE871" s="68"/>
      <c r="AF871" s="66"/>
      <c r="AG871" s="66"/>
      <c r="AO871" s="171"/>
      <c r="AP871" s="171"/>
      <c r="AQ871" s="171"/>
      <c r="AR871" s="69"/>
      <c r="AS871" s="70"/>
      <c r="AT871" s="70"/>
      <c r="AU871" s="70"/>
      <c r="AV871" s="70"/>
      <c r="AW871" s="70"/>
      <c r="AX871" s="70"/>
      <c r="AY871" s="70"/>
      <c r="AZ871" s="70"/>
      <c r="BA871" s="70"/>
      <c r="BG871" s="7"/>
      <c r="BH871" s="1"/>
      <c r="BI871" s="1"/>
      <c r="BJ871" s="7"/>
      <c r="BK871" s="7"/>
      <c r="CB871" s="66"/>
      <c r="CC871" s="71"/>
      <c r="CD871" s="71"/>
      <c r="CE871" s="71"/>
      <c r="CF871" s="71"/>
      <c r="CG871" s="71"/>
      <c r="CH871" s="71"/>
      <c r="CI871" s="71"/>
      <c r="CJ871" s="71"/>
      <c r="CK871" s="71"/>
      <c r="CL871" s="71"/>
      <c r="CM871" s="71"/>
      <c r="CN871" s="71"/>
      <c r="CO871" s="71"/>
      <c r="CP871" s="71"/>
      <c r="CQ871" s="71"/>
      <c r="CR871" s="71"/>
      <c r="CS871" s="71"/>
      <c r="CT871" s="71"/>
      <c r="CU871" s="71"/>
      <c r="CV871" s="71"/>
      <c r="CW871" s="71"/>
      <c r="CX871" s="71"/>
      <c r="CY871" s="71"/>
      <c r="CZ871" s="71"/>
      <c r="DA871" s="71"/>
      <c r="DB871" s="71"/>
      <c r="DC871" s="71"/>
      <c r="DD871" s="71"/>
      <c r="DE871" s="71"/>
      <c r="DF871" s="71"/>
      <c r="DG871" s="71"/>
      <c r="DH871" s="71"/>
      <c r="DI871" s="71"/>
      <c r="DJ871" s="71"/>
      <c r="DK871" s="71"/>
      <c r="DL871" s="71"/>
      <c r="DM871" s="71"/>
      <c r="DN871" s="71"/>
      <c r="DO871" s="71"/>
      <c r="DP871" s="71"/>
      <c r="DQ871" s="71"/>
      <c r="DR871" s="71"/>
      <c r="DS871" s="71"/>
      <c r="DT871" s="71"/>
      <c r="DU871" s="71"/>
      <c r="DV871" s="71"/>
      <c r="DW871" s="71"/>
      <c r="DX871" s="71"/>
      <c r="DY871" s="71"/>
      <c r="DZ871" s="71"/>
      <c r="EA871" s="71"/>
      <c r="EB871" s="71"/>
      <c r="EC871" s="71"/>
      <c r="ED871" s="71"/>
      <c r="EE871" s="71"/>
      <c r="EF871" s="71"/>
      <c r="EG871" s="71"/>
      <c r="EH871" s="71"/>
      <c r="EI871" s="71"/>
      <c r="EJ871" s="71"/>
      <c r="EK871" s="71"/>
      <c r="EL871" s="71"/>
      <c r="EM871" s="71"/>
      <c r="EN871" s="71"/>
    </row>
    <row r="872" spans="13:144" s="67" customFormat="1" ht="25.5" customHeight="1" x14ac:dyDescent="0.2">
      <c r="M872" s="66"/>
      <c r="N872" s="66"/>
      <c r="AD872" s="68"/>
      <c r="AE872" s="68"/>
      <c r="AF872" s="66"/>
      <c r="AG872" s="66"/>
      <c r="AO872" s="171"/>
      <c r="AP872" s="171"/>
      <c r="AQ872" s="171"/>
      <c r="AR872" s="69"/>
      <c r="AS872" s="70"/>
      <c r="AT872" s="70"/>
      <c r="AU872" s="70"/>
      <c r="AV872" s="70"/>
      <c r="AW872" s="70"/>
      <c r="AX872" s="70"/>
      <c r="AY872" s="70"/>
      <c r="AZ872" s="70"/>
      <c r="BA872" s="70"/>
      <c r="BG872" s="7"/>
      <c r="BH872" s="1"/>
      <c r="BI872" s="1"/>
      <c r="BJ872" s="7"/>
      <c r="BK872" s="7"/>
      <c r="CB872" s="66"/>
      <c r="CC872" s="71"/>
      <c r="CD872" s="71"/>
      <c r="CE872" s="71"/>
      <c r="CF872" s="71"/>
      <c r="CG872" s="71"/>
      <c r="CH872" s="71"/>
      <c r="CI872" s="71"/>
      <c r="CJ872" s="71"/>
      <c r="CK872" s="71"/>
      <c r="CL872" s="71"/>
      <c r="CM872" s="71"/>
      <c r="CN872" s="71"/>
      <c r="CO872" s="71"/>
      <c r="CP872" s="71"/>
      <c r="CQ872" s="71"/>
      <c r="CR872" s="71"/>
      <c r="CS872" s="71"/>
      <c r="CT872" s="71"/>
      <c r="CU872" s="71"/>
      <c r="CV872" s="71"/>
      <c r="CW872" s="71"/>
      <c r="CX872" s="71"/>
      <c r="CY872" s="71"/>
      <c r="CZ872" s="71"/>
      <c r="DA872" s="71"/>
      <c r="DB872" s="71"/>
      <c r="DC872" s="71"/>
      <c r="DD872" s="71"/>
      <c r="DE872" s="71"/>
      <c r="DF872" s="71"/>
      <c r="DG872" s="71"/>
      <c r="DH872" s="71"/>
      <c r="DI872" s="71"/>
      <c r="DJ872" s="71"/>
      <c r="DK872" s="71"/>
      <c r="DL872" s="71"/>
      <c r="DM872" s="71"/>
      <c r="DN872" s="71"/>
      <c r="DO872" s="71"/>
      <c r="DP872" s="71"/>
      <c r="DQ872" s="71"/>
      <c r="DR872" s="71"/>
      <c r="DS872" s="71"/>
      <c r="DT872" s="71"/>
      <c r="DU872" s="71"/>
      <c r="DV872" s="71"/>
      <c r="DW872" s="71"/>
      <c r="DX872" s="71"/>
      <c r="DY872" s="71"/>
      <c r="DZ872" s="71"/>
      <c r="EA872" s="71"/>
      <c r="EB872" s="71"/>
      <c r="EC872" s="71"/>
      <c r="ED872" s="71"/>
      <c r="EE872" s="71"/>
      <c r="EF872" s="71"/>
      <c r="EG872" s="71"/>
      <c r="EH872" s="71"/>
      <c r="EI872" s="71"/>
      <c r="EJ872" s="71"/>
      <c r="EK872" s="71"/>
      <c r="EL872" s="71"/>
      <c r="EM872" s="71"/>
      <c r="EN872" s="71"/>
    </row>
    <row r="873" spans="13:144" s="67" customFormat="1" ht="25.5" customHeight="1" x14ac:dyDescent="0.2">
      <c r="M873" s="66"/>
      <c r="N873" s="66"/>
      <c r="AD873" s="68"/>
      <c r="AE873" s="68"/>
      <c r="AF873" s="66"/>
      <c r="AG873" s="66"/>
      <c r="AO873" s="171"/>
      <c r="AP873" s="171"/>
      <c r="AQ873" s="171"/>
      <c r="AR873" s="69"/>
      <c r="AS873" s="70"/>
      <c r="AT873" s="70"/>
      <c r="AU873" s="70"/>
      <c r="AV873" s="70"/>
      <c r="AW873" s="70"/>
      <c r="AX873" s="70"/>
      <c r="AY873" s="70"/>
      <c r="AZ873" s="70"/>
      <c r="BA873" s="70"/>
      <c r="BG873" s="7"/>
      <c r="BH873" s="1"/>
      <c r="BI873" s="1"/>
      <c r="BJ873" s="7"/>
      <c r="BK873" s="7"/>
      <c r="CB873" s="66"/>
      <c r="CC873" s="71"/>
      <c r="CD873" s="71"/>
      <c r="CE873" s="71"/>
      <c r="CF873" s="71"/>
      <c r="CG873" s="71"/>
      <c r="CH873" s="71"/>
      <c r="CI873" s="71"/>
      <c r="CJ873" s="71"/>
      <c r="CK873" s="71"/>
      <c r="CL873" s="71"/>
      <c r="CM873" s="71"/>
      <c r="CN873" s="71"/>
      <c r="CO873" s="71"/>
      <c r="CP873" s="71"/>
      <c r="CQ873" s="71"/>
      <c r="CR873" s="71"/>
      <c r="CS873" s="71"/>
      <c r="CT873" s="71"/>
      <c r="CU873" s="71"/>
      <c r="CV873" s="71"/>
      <c r="CW873" s="71"/>
      <c r="CX873" s="71"/>
      <c r="CY873" s="71"/>
      <c r="CZ873" s="71"/>
      <c r="DA873" s="71"/>
      <c r="DB873" s="71"/>
      <c r="DC873" s="71"/>
      <c r="DD873" s="71"/>
      <c r="DE873" s="71"/>
      <c r="DF873" s="71"/>
      <c r="DG873" s="71"/>
      <c r="DH873" s="71"/>
      <c r="DI873" s="71"/>
      <c r="DJ873" s="71"/>
      <c r="DK873" s="71"/>
      <c r="DL873" s="71"/>
      <c r="DM873" s="71"/>
      <c r="DN873" s="71"/>
      <c r="DO873" s="71"/>
      <c r="DP873" s="71"/>
      <c r="DQ873" s="71"/>
      <c r="DR873" s="71"/>
      <c r="DS873" s="71"/>
      <c r="DT873" s="71"/>
      <c r="DU873" s="71"/>
      <c r="DV873" s="71"/>
      <c r="DW873" s="71"/>
      <c r="DX873" s="71"/>
      <c r="DY873" s="71"/>
      <c r="DZ873" s="71"/>
      <c r="EA873" s="71"/>
      <c r="EB873" s="71"/>
      <c r="EC873" s="71"/>
      <c r="ED873" s="71"/>
      <c r="EE873" s="71"/>
      <c r="EF873" s="71"/>
      <c r="EG873" s="71"/>
      <c r="EH873" s="71"/>
      <c r="EI873" s="71"/>
      <c r="EJ873" s="71"/>
      <c r="EK873" s="71"/>
      <c r="EL873" s="71"/>
      <c r="EM873" s="71"/>
      <c r="EN873" s="71"/>
    </row>
    <row r="874" spans="13:144" s="67" customFormat="1" ht="25.5" customHeight="1" x14ac:dyDescent="0.2">
      <c r="M874" s="66"/>
      <c r="N874" s="66"/>
      <c r="AD874" s="68"/>
      <c r="AE874" s="68"/>
      <c r="AF874" s="66"/>
      <c r="AG874" s="66"/>
      <c r="AO874" s="171"/>
      <c r="AP874" s="171"/>
      <c r="AQ874" s="171"/>
      <c r="AR874" s="69"/>
      <c r="AS874" s="70"/>
      <c r="AT874" s="70"/>
      <c r="AU874" s="70"/>
      <c r="AV874" s="70"/>
      <c r="AW874" s="70"/>
      <c r="AX874" s="70"/>
      <c r="AY874" s="70"/>
      <c r="AZ874" s="70"/>
      <c r="BA874" s="70"/>
      <c r="BG874" s="7"/>
      <c r="BH874" s="1"/>
      <c r="BI874" s="1"/>
      <c r="BJ874" s="7"/>
      <c r="BK874" s="7"/>
      <c r="CB874" s="66"/>
      <c r="CC874" s="71"/>
      <c r="CD874" s="71"/>
      <c r="CE874" s="71"/>
      <c r="CF874" s="71"/>
      <c r="CG874" s="71"/>
      <c r="CH874" s="71"/>
      <c r="CI874" s="71"/>
      <c r="CJ874" s="71"/>
      <c r="CK874" s="71"/>
      <c r="CL874" s="71"/>
      <c r="CM874" s="71"/>
      <c r="CN874" s="71"/>
      <c r="CO874" s="71"/>
      <c r="CP874" s="71"/>
      <c r="CQ874" s="71"/>
      <c r="CR874" s="71"/>
      <c r="CS874" s="71"/>
      <c r="CT874" s="71"/>
      <c r="CU874" s="71"/>
      <c r="CV874" s="71"/>
      <c r="CW874" s="71"/>
      <c r="CX874" s="71"/>
      <c r="CY874" s="71"/>
      <c r="CZ874" s="71"/>
      <c r="DA874" s="71"/>
      <c r="DB874" s="71"/>
      <c r="DC874" s="71"/>
      <c r="DD874" s="71"/>
      <c r="DE874" s="71"/>
      <c r="DF874" s="71"/>
      <c r="DG874" s="71"/>
      <c r="DH874" s="71"/>
      <c r="DI874" s="71"/>
      <c r="DJ874" s="71"/>
      <c r="DK874" s="71"/>
      <c r="DL874" s="71"/>
      <c r="DM874" s="71"/>
      <c r="DN874" s="71"/>
      <c r="DO874" s="71"/>
      <c r="DP874" s="71"/>
      <c r="DQ874" s="71"/>
      <c r="DR874" s="71"/>
      <c r="DS874" s="71"/>
      <c r="DT874" s="71"/>
      <c r="DU874" s="71"/>
      <c r="DV874" s="71"/>
      <c r="DW874" s="71"/>
      <c r="DX874" s="71"/>
      <c r="DY874" s="71"/>
      <c r="DZ874" s="71"/>
      <c r="EA874" s="71"/>
      <c r="EB874" s="71"/>
      <c r="EC874" s="71"/>
      <c r="ED874" s="71"/>
      <c r="EE874" s="71"/>
      <c r="EF874" s="71"/>
      <c r="EG874" s="71"/>
      <c r="EH874" s="71"/>
      <c r="EI874" s="71"/>
      <c r="EJ874" s="71"/>
      <c r="EK874" s="71"/>
      <c r="EL874" s="71"/>
      <c r="EM874" s="71"/>
      <c r="EN874" s="71"/>
    </row>
    <row r="875" spans="13:144" s="67" customFormat="1" ht="25.5" customHeight="1" x14ac:dyDescent="0.2">
      <c r="M875" s="66"/>
      <c r="N875" s="66"/>
      <c r="AD875" s="68"/>
      <c r="AE875" s="68"/>
      <c r="AF875" s="66"/>
      <c r="AG875" s="66"/>
      <c r="AO875" s="171"/>
      <c r="AP875" s="171"/>
      <c r="AQ875" s="171"/>
      <c r="AR875" s="69"/>
      <c r="AS875" s="70"/>
      <c r="AT875" s="70"/>
      <c r="AU875" s="70"/>
      <c r="AV875" s="70"/>
      <c r="AW875" s="70"/>
      <c r="AX875" s="70"/>
      <c r="AY875" s="70"/>
      <c r="AZ875" s="70"/>
      <c r="BA875" s="70"/>
      <c r="BG875" s="7"/>
      <c r="BH875" s="1"/>
      <c r="BI875" s="1"/>
      <c r="BJ875" s="7"/>
      <c r="BK875" s="7"/>
      <c r="CB875" s="66"/>
      <c r="CC875" s="71"/>
      <c r="CD875" s="71"/>
      <c r="CE875" s="71"/>
      <c r="CF875" s="71"/>
      <c r="CG875" s="71"/>
      <c r="CH875" s="71"/>
      <c r="CI875" s="71"/>
      <c r="CJ875" s="71"/>
      <c r="CK875" s="71"/>
      <c r="CL875" s="71"/>
      <c r="CM875" s="71"/>
      <c r="CN875" s="71"/>
      <c r="CO875" s="71"/>
      <c r="CP875" s="71"/>
      <c r="CQ875" s="71"/>
      <c r="CR875" s="71"/>
      <c r="CS875" s="71"/>
      <c r="CT875" s="71"/>
      <c r="CU875" s="71"/>
      <c r="CV875" s="71"/>
      <c r="CW875" s="71"/>
      <c r="CX875" s="71"/>
      <c r="CY875" s="71"/>
      <c r="CZ875" s="71"/>
      <c r="DA875" s="71"/>
      <c r="DB875" s="71"/>
      <c r="DC875" s="71"/>
      <c r="DD875" s="71"/>
      <c r="DE875" s="71"/>
      <c r="DF875" s="71"/>
      <c r="DG875" s="71"/>
      <c r="DH875" s="71"/>
      <c r="DI875" s="71"/>
      <c r="DJ875" s="71"/>
      <c r="DK875" s="71"/>
      <c r="DL875" s="71"/>
      <c r="DM875" s="71"/>
      <c r="DN875" s="71"/>
      <c r="DO875" s="71"/>
      <c r="DP875" s="71"/>
      <c r="DQ875" s="71"/>
      <c r="DR875" s="71"/>
      <c r="DS875" s="71"/>
      <c r="DT875" s="71"/>
      <c r="DU875" s="71"/>
      <c r="DV875" s="71"/>
      <c r="DW875" s="71"/>
      <c r="DX875" s="71"/>
      <c r="DY875" s="71"/>
      <c r="DZ875" s="71"/>
      <c r="EA875" s="71"/>
      <c r="EB875" s="71"/>
      <c r="EC875" s="71"/>
      <c r="ED875" s="71"/>
      <c r="EE875" s="71"/>
      <c r="EF875" s="71"/>
      <c r="EG875" s="71"/>
      <c r="EH875" s="71"/>
      <c r="EI875" s="71"/>
      <c r="EJ875" s="71"/>
      <c r="EK875" s="71"/>
      <c r="EL875" s="71"/>
      <c r="EM875" s="71"/>
      <c r="EN875" s="71"/>
    </row>
    <row r="876" spans="13:144" s="67" customFormat="1" ht="25.5" customHeight="1" x14ac:dyDescent="0.2">
      <c r="M876" s="66"/>
      <c r="N876" s="66"/>
      <c r="AD876" s="68"/>
      <c r="AE876" s="68"/>
      <c r="AF876" s="66"/>
      <c r="AG876" s="66"/>
      <c r="AO876" s="171"/>
      <c r="AP876" s="171"/>
      <c r="AQ876" s="171"/>
      <c r="AR876" s="69"/>
      <c r="AS876" s="70"/>
      <c r="AT876" s="70"/>
      <c r="AU876" s="70"/>
      <c r="AV876" s="70"/>
      <c r="AW876" s="70"/>
      <c r="AX876" s="70"/>
      <c r="AY876" s="70"/>
      <c r="AZ876" s="70"/>
      <c r="BA876" s="70"/>
      <c r="BG876" s="7"/>
      <c r="BH876" s="1"/>
      <c r="BI876" s="1"/>
      <c r="BJ876" s="7"/>
      <c r="BK876" s="7"/>
      <c r="CB876" s="66"/>
      <c r="CC876" s="71"/>
      <c r="CD876" s="71"/>
      <c r="CE876" s="71"/>
      <c r="CF876" s="71"/>
      <c r="CG876" s="71"/>
      <c r="CH876" s="71"/>
      <c r="CI876" s="71"/>
      <c r="CJ876" s="71"/>
      <c r="CK876" s="71"/>
      <c r="CL876" s="71"/>
      <c r="CM876" s="71"/>
      <c r="CN876" s="71"/>
      <c r="CO876" s="71"/>
      <c r="CP876" s="71"/>
      <c r="CQ876" s="71"/>
      <c r="CR876" s="71"/>
      <c r="CS876" s="71"/>
      <c r="CT876" s="71"/>
      <c r="CU876" s="71"/>
      <c r="CV876" s="71"/>
      <c r="CW876" s="71"/>
      <c r="CX876" s="71"/>
      <c r="CY876" s="71"/>
      <c r="CZ876" s="71"/>
      <c r="DA876" s="71"/>
      <c r="DB876" s="71"/>
      <c r="DC876" s="71"/>
      <c r="DD876" s="71"/>
      <c r="DE876" s="71"/>
      <c r="DF876" s="71"/>
      <c r="DG876" s="71"/>
      <c r="DH876" s="71"/>
      <c r="DI876" s="71"/>
      <c r="DJ876" s="71"/>
      <c r="DK876" s="71"/>
      <c r="DL876" s="71"/>
      <c r="DM876" s="71"/>
      <c r="DN876" s="71"/>
      <c r="DO876" s="71"/>
      <c r="DP876" s="71"/>
      <c r="DQ876" s="71"/>
      <c r="DR876" s="71"/>
      <c r="DS876" s="71"/>
      <c r="DT876" s="71"/>
      <c r="DU876" s="71"/>
      <c r="DV876" s="71"/>
      <c r="DW876" s="71"/>
      <c r="DX876" s="71"/>
      <c r="DY876" s="71"/>
      <c r="DZ876" s="71"/>
      <c r="EA876" s="71"/>
      <c r="EB876" s="71"/>
      <c r="EC876" s="71"/>
      <c r="ED876" s="71"/>
      <c r="EE876" s="71"/>
      <c r="EF876" s="71"/>
      <c r="EG876" s="71"/>
      <c r="EH876" s="71"/>
      <c r="EI876" s="71"/>
      <c r="EJ876" s="71"/>
      <c r="EK876" s="71"/>
      <c r="EL876" s="71"/>
      <c r="EM876" s="71"/>
      <c r="EN876" s="71"/>
    </row>
    <row r="877" spans="13:144" s="67" customFormat="1" ht="25.5" customHeight="1" x14ac:dyDescent="0.2">
      <c r="M877" s="66"/>
      <c r="N877" s="66"/>
      <c r="AD877" s="68"/>
      <c r="AE877" s="68"/>
      <c r="AF877" s="66"/>
      <c r="AG877" s="66"/>
      <c r="AO877" s="171"/>
      <c r="AP877" s="171"/>
      <c r="AQ877" s="171"/>
      <c r="AR877" s="69"/>
      <c r="AS877" s="70"/>
      <c r="AT877" s="70"/>
      <c r="AU877" s="70"/>
      <c r="AV877" s="70"/>
      <c r="AW877" s="70"/>
      <c r="AX877" s="70"/>
      <c r="AY877" s="70"/>
      <c r="AZ877" s="70"/>
      <c r="BA877" s="70"/>
      <c r="BG877" s="7"/>
      <c r="BH877" s="1"/>
      <c r="BI877" s="1"/>
      <c r="BJ877" s="7"/>
      <c r="BK877" s="7"/>
      <c r="CB877" s="66"/>
      <c r="CC877" s="71"/>
      <c r="CD877" s="71"/>
      <c r="CE877" s="71"/>
      <c r="CF877" s="71"/>
      <c r="CG877" s="71"/>
      <c r="CH877" s="71"/>
      <c r="CI877" s="71"/>
      <c r="CJ877" s="71"/>
      <c r="CK877" s="71"/>
      <c r="CL877" s="71"/>
      <c r="CM877" s="71"/>
      <c r="CN877" s="71"/>
      <c r="CO877" s="71"/>
      <c r="CP877" s="71"/>
      <c r="CQ877" s="71"/>
      <c r="CR877" s="71"/>
      <c r="CS877" s="71"/>
      <c r="CT877" s="71"/>
      <c r="CU877" s="71"/>
      <c r="CV877" s="71"/>
      <c r="CW877" s="71"/>
      <c r="CX877" s="71"/>
      <c r="CY877" s="71"/>
      <c r="CZ877" s="71"/>
      <c r="DA877" s="71"/>
      <c r="DB877" s="71"/>
      <c r="DC877" s="71"/>
      <c r="DD877" s="71"/>
      <c r="DE877" s="71"/>
      <c r="DF877" s="71"/>
      <c r="DG877" s="71"/>
      <c r="DH877" s="71"/>
      <c r="DI877" s="71"/>
      <c r="DJ877" s="71"/>
      <c r="DK877" s="71"/>
      <c r="DL877" s="71"/>
      <c r="DM877" s="71"/>
      <c r="DN877" s="71"/>
      <c r="DO877" s="71"/>
      <c r="DP877" s="71"/>
      <c r="DQ877" s="71"/>
      <c r="DR877" s="71"/>
      <c r="DS877" s="71"/>
      <c r="DT877" s="71"/>
      <c r="DU877" s="71"/>
      <c r="DV877" s="71"/>
      <c r="DW877" s="71"/>
      <c r="DX877" s="71"/>
      <c r="DY877" s="71"/>
      <c r="DZ877" s="71"/>
      <c r="EA877" s="71"/>
      <c r="EB877" s="71"/>
      <c r="EC877" s="71"/>
      <c r="ED877" s="71"/>
      <c r="EE877" s="71"/>
      <c r="EF877" s="71"/>
      <c r="EG877" s="71"/>
      <c r="EH877" s="71"/>
      <c r="EI877" s="71"/>
      <c r="EJ877" s="71"/>
      <c r="EK877" s="71"/>
      <c r="EL877" s="71"/>
      <c r="EM877" s="71"/>
      <c r="EN877" s="71"/>
    </row>
    <row r="878" spans="13:144" s="67" customFormat="1" ht="25.5" customHeight="1" x14ac:dyDescent="0.2">
      <c r="M878" s="66"/>
      <c r="N878" s="66"/>
      <c r="AD878" s="68"/>
      <c r="AE878" s="68"/>
      <c r="AF878" s="66"/>
      <c r="AG878" s="66"/>
      <c r="AO878" s="171"/>
      <c r="AP878" s="171"/>
      <c r="AQ878" s="171"/>
      <c r="AR878" s="69"/>
      <c r="AS878" s="70"/>
      <c r="AT878" s="70"/>
      <c r="AU878" s="70"/>
      <c r="AV878" s="70"/>
      <c r="AW878" s="70"/>
      <c r="AX878" s="70"/>
      <c r="AY878" s="70"/>
      <c r="AZ878" s="70"/>
      <c r="BA878" s="70"/>
      <c r="BG878" s="7"/>
      <c r="BH878" s="1"/>
      <c r="BI878" s="1"/>
      <c r="BJ878" s="7"/>
      <c r="BK878" s="7"/>
      <c r="CB878" s="66"/>
      <c r="CC878" s="71"/>
      <c r="CD878" s="71"/>
      <c r="CE878" s="71"/>
      <c r="CF878" s="71"/>
      <c r="CG878" s="71"/>
      <c r="CH878" s="71"/>
      <c r="CI878" s="71"/>
      <c r="CJ878" s="71"/>
      <c r="CK878" s="71"/>
      <c r="CL878" s="71"/>
      <c r="CM878" s="71"/>
      <c r="CN878" s="71"/>
      <c r="CO878" s="71"/>
      <c r="CP878" s="71"/>
      <c r="CQ878" s="71"/>
      <c r="CR878" s="71"/>
      <c r="CS878" s="71"/>
      <c r="CT878" s="71"/>
      <c r="CU878" s="71"/>
      <c r="CV878" s="71"/>
      <c r="CW878" s="71"/>
      <c r="CX878" s="71"/>
      <c r="CY878" s="71"/>
      <c r="CZ878" s="71"/>
      <c r="DA878" s="71"/>
      <c r="DB878" s="71"/>
      <c r="DC878" s="71"/>
      <c r="DD878" s="71"/>
      <c r="DE878" s="71"/>
      <c r="DF878" s="71"/>
      <c r="DG878" s="71"/>
      <c r="DH878" s="71"/>
      <c r="DI878" s="71"/>
      <c r="DJ878" s="71"/>
      <c r="DK878" s="71"/>
      <c r="DL878" s="71"/>
      <c r="DM878" s="71"/>
      <c r="DN878" s="71"/>
      <c r="DO878" s="71"/>
      <c r="DP878" s="71"/>
      <c r="DQ878" s="71"/>
      <c r="DR878" s="71"/>
      <c r="DS878" s="71"/>
      <c r="DT878" s="71"/>
      <c r="DU878" s="71"/>
      <c r="DV878" s="71"/>
      <c r="DW878" s="71"/>
      <c r="DX878" s="71"/>
      <c r="DY878" s="71"/>
      <c r="DZ878" s="71"/>
      <c r="EA878" s="71"/>
      <c r="EB878" s="71"/>
      <c r="EC878" s="71"/>
      <c r="ED878" s="71"/>
      <c r="EE878" s="71"/>
      <c r="EF878" s="71"/>
      <c r="EG878" s="71"/>
      <c r="EH878" s="71"/>
      <c r="EI878" s="71"/>
      <c r="EJ878" s="71"/>
      <c r="EK878" s="71"/>
      <c r="EL878" s="71"/>
      <c r="EM878" s="71"/>
      <c r="EN878" s="71"/>
    </row>
    <row r="879" spans="13:144" s="67" customFormat="1" ht="25.5" customHeight="1" x14ac:dyDescent="0.2">
      <c r="M879" s="66"/>
      <c r="N879" s="66"/>
      <c r="AD879" s="68"/>
      <c r="AE879" s="68"/>
      <c r="AF879" s="66"/>
      <c r="AG879" s="66"/>
      <c r="AO879" s="171"/>
      <c r="AP879" s="171"/>
      <c r="AQ879" s="171"/>
      <c r="AR879" s="69"/>
      <c r="AS879" s="70"/>
      <c r="AT879" s="70"/>
      <c r="AU879" s="70"/>
      <c r="AV879" s="70"/>
      <c r="AW879" s="70"/>
      <c r="AX879" s="70"/>
      <c r="AY879" s="70"/>
      <c r="AZ879" s="70"/>
      <c r="BA879" s="70"/>
      <c r="BG879" s="7"/>
      <c r="BH879" s="1"/>
      <c r="BI879" s="1"/>
      <c r="BJ879" s="7"/>
      <c r="BK879" s="7"/>
      <c r="CB879" s="66"/>
      <c r="CC879" s="71"/>
      <c r="CD879" s="71"/>
      <c r="CE879" s="71"/>
      <c r="CF879" s="71"/>
      <c r="CG879" s="71"/>
      <c r="CH879" s="71"/>
      <c r="CI879" s="71"/>
      <c r="CJ879" s="71"/>
      <c r="CK879" s="71"/>
      <c r="CL879" s="71"/>
      <c r="CM879" s="71"/>
      <c r="CN879" s="71"/>
      <c r="CO879" s="71"/>
      <c r="CP879" s="71"/>
      <c r="CQ879" s="71"/>
      <c r="CR879" s="71"/>
      <c r="CS879" s="71"/>
      <c r="CT879" s="71"/>
      <c r="CU879" s="71"/>
      <c r="CV879" s="71"/>
      <c r="CW879" s="71"/>
      <c r="CX879" s="71"/>
      <c r="CY879" s="71"/>
      <c r="CZ879" s="71"/>
      <c r="DA879" s="71"/>
      <c r="DB879" s="71"/>
      <c r="DC879" s="71"/>
      <c r="DD879" s="71"/>
      <c r="DE879" s="71"/>
      <c r="DF879" s="71"/>
      <c r="DG879" s="71"/>
      <c r="DH879" s="71"/>
      <c r="DI879" s="71"/>
      <c r="DJ879" s="71"/>
      <c r="DK879" s="71"/>
      <c r="DL879" s="71"/>
      <c r="DM879" s="71"/>
      <c r="DN879" s="71"/>
      <c r="DO879" s="71"/>
      <c r="DP879" s="71"/>
      <c r="DQ879" s="71"/>
      <c r="DR879" s="71"/>
      <c r="DS879" s="71"/>
      <c r="DT879" s="71"/>
      <c r="DU879" s="71"/>
      <c r="DV879" s="71"/>
      <c r="DW879" s="71"/>
      <c r="DX879" s="71"/>
      <c r="DY879" s="71"/>
      <c r="DZ879" s="71"/>
      <c r="EA879" s="71"/>
      <c r="EB879" s="71"/>
      <c r="EC879" s="71"/>
      <c r="ED879" s="71"/>
      <c r="EE879" s="71"/>
      <c r="EF879" s="71"/>
      <c r="EG879" s="71"/>
      <c r="EH879" s="71"/>
      <c r="EI879" s="71"/>
      <c r="EJ879" s="71"/>
      <c r="EK879" s="71"/>
      <c r="EL879" s="71"/>
      <c r="EM879" s="71"/>
      <c r="EN879" s="71"/>
    </row>
    <row r="880" spans="13:144" s="67" customFormat="1" ht="25.5" customHeight="1" x14ac:dyDescent="0.2">
      <c r="M880" s="66"/>
      <c r="N880" s="66"/>
      <c r="AD880" s="68"/>
      <c r="AE880" s="68"/>
      <c r="AF880" s="66"/>
      <c r="AG880" s="66"/>
      <c r="AO880" s="171"/>
      <c r="AP880" s="171"/>
      <c r="AQ880" s="171"/>
      <c r="AR880" s="69"/>
      <c r="AS880" s="70"/>
      <c r="AT880" s="70"/>
      <c r="AU880" s="70"/>
      <c r="AV880" s="70"/>
      <c r="AW880" s="70"/>
      <c r="AX880" s="70"/>
      <c r="AY880" s="70"/>
      <c r="AZ880" s="70"/>
      <c r="BA880" s="70"/>
      <c r="BG880" s="7"/>
      <c r="BH880" s="1"/>
      <c r="BI880" s="1"/>
      <c r="BJ880" s="7"/>
      <c r="BK880" s="7"/>
      <c r="CB880" s="66"/>
      <c r="CC880" s="71"/>
      <c r="CD880" s="71"/>
      <c r="CE880" s="71"/>
      <c r="CF880" s="71"/>
      <c r="CG880" s="71"/>
      <c r="CH880" s="71"/>
      <c r="CI880" s="71"/>
      <c r="CJ880" s="71"/>
      <c r="CK880" s="71"/>
      <c r="CL880" s="71"/>
      <c r="CM880" s="71"/>
      <c r="CN880" s="71"/>
      <c r="CO880" s="71"/>
      <c r="CP880" s="71"/>
      <c r="CQ880" s="71"/>
      <c r="CR880" s="71"/>
      <c r="CS880" s="71"/>
      <c r="CT880" s="71"/>
      <c r="CU880" s="71"/>
      <c r="CV880" s="71"/>
      <c r="CW880" s="71"/>
      <c r="CX880" s="71"/>
      <c r="CY880" s="71"/>
      <c r="CZ880" s="71"/>
      <c r="DA880" s="71"/>
      <c r="DB880" s="71"/>
      <c r="DC880" s="71"/>
      <c r="DD880" s="71"/>
      <c r="DE880" s="71"/>
      <c r="DF880" s="71"/>
      <c r="DG880" s="71"/>
      <c r="DH880" s="71"/>
      <c r="DI880" s="71"/>
      <c r="DJ880" s="71"/>
      <c r="DK880" s="71"/>
      <c r="DL880" s="71"/>
      <c r="DM880" s="71"/>
      <c r="DN880" s="71"/>
      <c r="DO880" s="71"/>
      <c r="DP880" s="71"/>
      <c r="DQ880" s="71"/>
      <c r="DR880" s="71"/>
      <c r="DS880" s="71"/>
      <c r="DT880" s="71"/>
      <c r="DU880" s="71"/>
      <c r="DV880" s="71"/>
      <c r="DW880" s="71"/>
      <c r="DX880" s="71"/>
      <c r="DY880" s="71"/>
      <c r="DZ880" s="71"/>
      <c r="EA880" s="71"/>
      <c r="EB880" s="71"/>
      <c r="EC880" s="71"/>
      <c r="ED880" s="71"/>
      <c r="EE880" s="71"/>
      <c r="EF880" s="71"/>
      <c r="EG880" s="71"/>
      <c r="EH880" s="71"/>
      <c r="EI880" s="71"/>
      <c r="EJ880" s="71"/>
      <c r="EK880" s="71"/>
      <c r="EL880" s="71"/>
      <c r="EM880" s="71"/>
      <c r="EN880" s="71"/>
    </row>
    <row r="881" spans="13:144" s="67" customFormat="1" ht="25.5" customHeight="1" x14ac:dyDescent="0.2">
      <c r="M881" s="66"/>
      <c r="N881" s="66"/>
      <c r="AD881" s="68"/>
      <c r="AE881" s="68"/>
      <c r="AF881" s="66"/>
      <c r="AG881" s="66"/>
      <c r="AO881" s="171"/>
      <c r="AP881" s="171"/>
      <c r="AQ881" s="171"/>
      <c r="AR881" s="69"/>
      <c r="AS881" s="70"/>
      <c r="AT881" s="70"/>
      <c r="AU881" s="70"/>
      <c r="AV881" s="70"/>
      <c r="AW881" s="70"/>
      <c r="AX881" s="70"/>
      <c r="AY881" s="70"/>
      <c r="AZ881" s="70"/>
      <c r="BA881" s="70"/>
      <c r="BG881" s="7"/>
      <c r="BH881" s="1"/>
      <c r="BI881" s="1"/>
      <c r="BJ881" s="7"/>
      <c r="BK881" s="7"/>
      <c r="CB881" s="66"/>
      <c r="CC881" s="71"/>
      <c r="CD881" s="71"/>
      <c r="CE881" s="71"/>
      <c r="CF881" s="71"/>
      <c r="CG881" s="71"/>
      <c r="CH881" s="71"/>
      <c r="CI881" s="71"/>
      <c r="CJ881" s="71"/>
      <c r="CK881" s="71"/>
      <c r="CL881" s="71"/>
      <c r="CM881" s="71"/>
      <c r="CN881" s="71"/>
      <c r="CO881" s="71"/>
      <c r="CP881" s="71"/>
      <c r="CQ881" s="71"/>
      <c r="CR881" s="71"/>
      <c r="CS881" s="71"/>
      <c r="CT881" s="71"/>
      <c r="CU881" s="71"/>
      <c r="CV881" s="71"/>
      <c r="CW881" s="71"/>
      <c r="CX881" s="71"/>
      <c r="CY881" s="71"/>
      <c r="CZ881" s="71"/>
      <c r="DA881" s="71"/>
      <c r="DB881" s="71"/>
      <c r="DC881" s="71"/>
      <c r="DD881" s="71"/>
      <c r="DE881" s="71"/>
      <c r="DF881" s="71"/>
      <c r="DG881" s="71"/>
      <c r="DH881" s="71"/>
      <c r="DI881" s="71"/>
      <c r="DJ881" s="71"/>
      <c r="DK881" s="71"/>
      <c r="DL881" s="71"/>
      <c r="DM881" s="71"/>
      <c r="DN881" s="71"/>
      <c r="DO881" s="71"/>
      <c r="DP881" s="71"/>
      <c r="DQ881" s="71"/>
      <c r="DR881" s="71"/>
      <c r="DS881" s="71"/>
      <c r="DT881" s="71"/>
      <c r="DU881" s="71"/>
      <c r="DV881" s="71"/>
      <c r="DW881" s="71"/>
      <c r="DX881" s="71"/>
      <c r="DY881" s="71"/>
      <c r="DZ881" s="71"/>
      <c r="EA881" s="71"/>
      <c r="EB881" s="71"/>
      <c r="EC881" s="71"/>
      <c r="ED881" s="71"/>
      <c r="EE881" s="71"/>
      <c r="EF881" s="71"/>
      <c r="EG881" s="71"/>
      <c r="EH881" s="71"/>
      <c r="EI881" s="71"/>
      <c r="EJ881" s="71"/>
      <c r="EK881" s="71"/>
      <c r="EL881" s="71"/>
      <c r="EM881" s="71"/>
      <c r="EN881" s="71"/>
    </row>
    <row r="882" spans="13:144" s="67" customFormat="1" ht="25.5" customHeight="1" x14ac:dyDescent="0.2">
      <c r="M882" s="66"/>
      <c r="N882" s="66"/>
      <c r="AD882" s="68"/>
      <c r="AE882" s="68"/>
      <c r="AF882" s="66"/>
      <c r="AG882" s="66"/>
      <c r="AO882" s="171"/>
      <c r="AP882" s="171"/>
      <c r="AQ882" s="171"/>
      <c r="AR882" s="69"/>
      <c r="AS882" s="70"/>
      <c r="AT882" s="70"/>
      <c r="AU882" s="70"/>
      <c r="AV882" s="70"/>
      <c r="AW882" s="70"/>
      <c r="AX882" s="70"/>
      <c r="AY882" s="70"/>
      <c r="AZ882" s="70"/>
      <c r="BA882" s="70"/>
      <c r="BG882" s="7"/>
      <c r="BH882" s="1"/>
      <c r="BI882" s="1"/>
      <c r="BJ882" s="7"/>
      <c r="BK882" s="7"/>
      <c r="CB882" s="66"/>
      <c r="CC882" s="71"/>
      <c r="CD882" s="71"/>
      <c r="CE882" s="71"/>
      <c r="CF882" s="71"/>
      <c r="CG882" s="71"/>
      <c r="CH882" s="71"/>
      <c r="CI882" s="71"/>
      <c r="CJ882" s="71"/>
      <c r="CK882" s="71"/>
      <c r="CL882" s="71"/>
      <c r="CM882" s="71"/>
      <c r="CN882" s="71"/>
      <c r="CO882" s="71"/>
      <c r="CP882" s="71"/>
      <c r="CQ882" s="71"/>
      <c r="CR882" s="71"/>
      <c r="CS882" s="71"/>
      <c r="CT882" s="71"/>
      <c r="CU882" s="71"/>
      <c r="CV882" s="71"/>
      <c r="CW882" s="71"/>
      <c r="CX882" s="71"/>
      <c r="CY882" s="71"/>
      <c r="CZ882" s="71"/>
      <c r="DA882" s="71"/>
      <c r="DB882" s="71"/>
      <c r="DC882" s="71"/>
      <c r="DD882" s="71"/>
      <c r="DE882" s="71"/>
      <c r="DF882" s="71"/>
      <c r="DG882" s="71"/>
      <c r="DH882" s="71"/>
      <c r="DI882" s="71"/>
      <c r="DJ882" s="71"/>
      <c r="DK882" s="71"/>
      <c r="DL882" s="71"/>
      <c r="DM882" s="71"/>
      <c r="DN882" s="71"/>
      <c r="DO882" s="71"/>
      <c r="DP882" s="71"/>
      <c r="DQ882" s="71"/>
      <c r="DR882" s="71"/>
      <c r="DS882" s="71"/>
      <c r="DT882" s="71"/>
      <c r="DU882" s="71"/>
      <c r="DV882" s="71"/>
      <c r="DW882" s="71"/>
      <c r="DX882" s="71"/>
      <c r="DY882" s="71"/>
      <c r="DZ882" s="71"/>
      <c r="EA882" s="71"/>
      <c r="EB882" s="71"/>
      <c r="EC882" s="71"/>
      <c r="ED882" s="71"/>
      <c r="EE882" s="71"/>
      <c r="EF882" s="71"/>
      <c r="EG882" s="71"/>
      <c r="EH882" s="71"/>
      <c r="EI882" s="71"/>
      <c r="EJ882" s="71"/>
      <c r="EK882" s="71"/>
      <c r="EL882" s="71"/>
      <c r="EM882" s="71"/>
      <c r="EN882" s="71"/>
    </row>
    <row r="883" spans="13:144" s="67" customFormat="1" ht="25.5" customHeight="1" x14ac:dyDescent="0.2">
      <c r="M883" s="66"/>
      <c r="N883" s="66"/>
      <c r="AD883" s="68"/>
      <c r="AE883" s="68"/>
      <c r="AF883" s="66"/>
      <c r="AG883" s="66"/>
      <c r="AO883" s="171"/>
      <c r="AP883" s="171"/>
      <c r="AQ883" s="171"/>
      <c r="AR883" s="69"/>
      <c r="AS883" s="70"/>
      <c r="AT883" s="70"/>
      <c r="AU883" s="70"/>
      <c r="AV883" s="70"/>
      <c r="AW883" s="70"/>
      <c r="AX883" s="70"/>
      <c r="AY883" s="70"/>
      <c r="AZ883" s="70"/>
      <c r="BA883" s="70"/>
      <c r="BG883" s="7"/>
      <c r="BH883" s="1"/>
      <c r="BI883" s="1"/>
      <c r="BJ883" s="7"/>
      <c r="BK883" s="7"/>
      <c r="CB883" s="66"/>
      <c r="CC883" s="71"/>
      <c r="CD883" s="71"/>
      <c r="CE883" s="71"/>
      <c r="CF883" s="71"/>
      <c r="CG883" s="71"/>
      <c r="CH883" s="71"/>
      <c r="CI883" s="71"/>
      <c r="CJ883" s="71"/>
      <c r="CK883" s="71"/>
      <c r="CL883" s="71"/>
      <c r="CM883" s="71"/>
      <c r="CN883" s="71"/>
      <c r="CO883" s="71"/>
      <c r="CP883" s="71"/>
      <c r="CQ883" s="71"/>
      <c r="CR883" s="71"/>
      <c r="CS883" s="71"/>
      <c r="CT883" s="71"/>
      <c r="CU883" s="71"/>
      <c r="CV883" s="71"/>
      <c r="CW883" s="71"/>
      <c r="CX883" s="71"/>
      <c r="CY883" s="71"/>
      <c r="CZ883" s="71"/>
      <c r="DA883" s="71"/>
      <c r="DB883" s="71"/>
      <c r="DC883" s="71"/>
      <c r="DD883" s="71"/>
      <c r="DE883" s="71"/>
      <c r="DF883" s="71"/>
      <c r="DG883" s="71"/>
      <c r="DH883" s="71"/>
      <c r="DI883" s="71"/>
      <c r="DJ883" s="71"/>
      <c r="DK883" s="71"/>
      <c r="DL883" s="71"/>
      <c r="DM883" s="71"/>
      <c r="DN883" s="71"/>
      <c r="DO883" s="71"/>
      <c r="DP883" s="71"/>
      <c r="DQ883" s="71"/>
      <c r="DR883" s="71"/>
      <c r="DS883" s="71"/>
      <c r="DT883" s="71"/>
      <c r="DU883" s="71"/>
      <c r="DV883" s="71"/>
      <c r="DW883" s="71"/>
      <c r="DX883" s="71"/>
      <c r="DY883" s="71"/>
      <c r="DZ883" s="71"/>
      <c r="EA883" s="71"/>
      <c r="EB883" s="71"/>
      <c r="EC883" s="71"/>
      <c r="ED883" s="71"/>
      <c r="EE883" s="71"/>
      <c r="EF883" s="71"/>
      <c r="EG883" s="71"/>
      <c r="EH883" s="71"/>
      <c r="EI883" s="71"/>
      <c r="EJ883" s="71"/>
      <c r="EK883" s="71"/>
      <c r="EL883" s="71"/>
      <c r="EM883" s="71"/>
      <c r="EN883" s="71"/>
    </row>
    <row r="884" spans="13:144" s="67" customFormat="1" ht="25.5" customHeight="1" x14ac:dyDescent="0.2">
      <c r="M884" s="66"/>
      <c r="N884" s="66"/>
      <c r="AD884" s="68"/>
      <c r="AE884" s="68"/>
      <c r="AF884" s="66"/>
      <c r="AG884" s="66"/>
      <c r="AO884" s="171"/>
      <c r="AP884" s="171"/>
      <c r="AQ884" s="171"/>
      <c r="AR884" s="69"/>
      <c r="AS884" s="70"/>
      <c r="AT884" s="70"/>
      <c r="AU884" s="70"/>
      <c r="AV884" s="70"/>
      <c r="AW884" s="70"/>
      <c r="AX884" s="70"/>
      <c r="AY884" s="70"/>
      <c r="AZ884" s="70"/>
      <c r="BA884" s="70"/>
      <c r="BG884" s="7"/>
      <c r="BH884" s="1"/>
      <c r="BI884" s="1"/>
      <c r="BJ884" s="7"/>
      <c r="BK884" s="7"/>
      <c r="CB884" s="66"/>
      <c r="CC884" s="71"/>
      <c r="CD884" s="71"/>
      <c r="CE884" s="71"/>
      <c r="CF884" s="71"/>
      <c r="CG884" s="71"/>
      <c r="CH884" s="71"/>
      <c r="CI884" s="71"/>
      <c r="CJ884" s="71"/>
      <c r="CK884" s="71"/>
      <c r="CL884" s="71"/>
      <c r="CM884" s="71"/>
      <c r="CN884" s="71"/>
      <c r="CO884" s="71"/>
      <c r="CP884" s="71"/>
      <c r="CQ884" s="71"/>
      <c r="CR884" s="71"/>
      <c r="CS884" s="71"/>
      <c r="CT884" s="71"/>
      <c r="CU884" s="71"/>
      <c r="CV884" s="71"/>
      <c r="CW884" s="71"/>
      <c r="CX884" s="71"/>
      <c r="CY884" s="71"/>
      <c r="CZ884" s="71"/>
      <c r="DA884" s="71"/>
      <c r="DB884" s="71"/>
      <c r="DC884" s="71"/>
      <c r="DD884" s="71"/>
      <c r="DE884" s="71"/>
      <c r="DF884" s="71"/>
      <c r="DG884" s="71"/>
      <c r="DH884" s="71"/>
      <c r="DI884" s="71"/>
      <c r="DJ884" s="71"/>
      <c r="DK884" s="71"/>
      <c r="DL884" s="71"/>
      <c r="DM884" s="71"/>
      <c r="DN884" s="71"/>
      <c r="DO884" s="71"/>
      <c r="DP884" s="71"/>
      <c r="DQ884" s="71"/>
      <c r="DR884" s="71"/>
      <c r="DS884" s="71"/>
      <c r="DT884" s="71"/>
      <c r="DU884" s="71"/>
      <c r="DV884" s="71"/>
      <c r="DW884" s="71"/>
      <c r="DX884" s="71"/>
      <c r="DY884" s="71"/>
      <c r="DZ884" s="71"/>
      <c r="EA884" s="71"/>
      <c r="EB884" s="71"/>
      <c r="EC884" s="71"/>
      <c r="ED884" s="71"/>
      <c r="EE884" s="71"/>
      <c r="EF884" s="71"/>
      <c r="EG884" s="71"/>
      <c r="EH884" s="71"/>
      <c r="EI884" s="71"/>
      <c r="EJ884" s="71"/>
      <c r="EK884" s="71"/>
      <c r="EL884" s="71"/>
      <c r="EM884" s="71"/>
      <c r="EN884" s="71"/>
    </row>
    <row r="885" spans="13:144" s="67" customFormat="1" ht="25.5" customHeight="1" x14ac:dyDescent="0.2">
      <c r="M885" s="66"/>
      <c r="N885" s="66"/>
      <c r="AD885" s="68"/>
      <c r="AE885" s="68"/>
      <c r="AF885" s="66"/>
      <c r="AG885" s="66"/>
      <c r="AO885" s="171"/>
      <c r="AP885" s="171"/>
      <c r="AQ885" s="171"/>
      <c r="AR885" s="69"/>
      <c r="AS885" s="70"/>
      <c r="AT885" s="70"/>
      <c r="AU885" s="70"/>
      <c r="AV885" s="70"/>
      <c r="AW885" s="70"/>
      <c r="AX885" s="70"/>
      <c r="AY885" s="70"/>
      <c r="AZ885" s="70"/>
      <c r="BA885" s="70"/>
      <c r="BG885" s="7"/>
      <c r="BH885" s="1"/>
      <c r="BI885" s="1"/>
      <c r="BJ885" s="7"/>
      <c r="BK885" s="7"/>
      <c r="CB885" s="66"/>
      <c r="CC885" s="71"/>
      <c r="CD885" s="71"/>
      <c r="CE885" s="71"/>
      <c r="CF885" s="71"/>
      <c r="CG885" s="71"/>
      <c r="CH885" s="71"/>
      <c r="CI885" s="71"/>
      <c r="CJ885" s="71"/>
      <c r="CK885" s="71"/>
      <c r="CL885" s="71"/>
      <c r="CM885" s="71"/>
      <c r="CN885" s="71"/>
      <c r="CO885" s="71"/>
      <c r="CP885" s="71"/>
      <c r="CQ885" s="71"/>
      <c r="CR885" s="71"/>
      <c r="CS885" s="71"/>
      <c r="CT885" s="71"/>
      <c r="CU885" s="71"/>
      <c r="CV885" s="71"/>
      <c r="CW885" s="71"/>
      <c r="CX885" s="71"/>
      <c r="CY885" s="71"/>
      <c r="CZ885" s="71"/>
      <c r="DA885" s="71"/>
      <c r="DB885" s="71"/>
      <c r="DC885" s="71"/>
      <c r="DD885" s="71"/>
      <c r="DE885" s="71"/>
      <c r="DF885" s="71"/>
      <c r="DG885" s="71"/>
      <c r="DH885" s="71"/>
      <c r="DI885" s="71"/>
      <c r="DJ885" s="71"/>
      <c r="DK885" s="71"/>
      <c r="DL885" s="71"/>
      <c r="DM885" s="71"/>
      <c r="DN885" s="71"/>
      <c r="DO885" s="71"/>
      <c r="DP885" s="71"/>
      <c r="DQ885" s="71"/>
      <c r="DR885" s="71"/>
      <c r="DS885" s="71"/>
      <c r="DT885" s="71"/>
      <c r="DU885" s="71"/>
      <c r="DV885" s="71"/>
      <c r="DW885" s="71"/>
      <c r="DX885" s="71"/>
      <c r="DY885" s="71"/>
      <c r="DZ885" s="71"/>
      <c r="EA885" s="71"/>
      <c r="EB885" s="71"/>
      <c r="EC885" s="71"/>
      <c r="ED885" s="71"/>
      <c r="EE885" s="71"/>
      <c r="EF885" s="71"/>
      <c r="EG885" s="71"/>
      <c r="EH885" s="71"/>
      <c r="EI885" s="71"/>
      <c r="EJ885" s="71"/>
      <c r="EK885" s="71"/>
      <c r="EL885" s="71"/>
      <c r="EM885" s="71"/>
      <c r="EN885" s="71"/>
    </row>
    <row r="886" spans="13:144" s="67" customFormat="1" ht="25.5" customHeight="1" x14ac:dyDescent="0.2">
      <c r="M886" s="66"/>
      <c r="N886" s="66"/>
      <c r="AD886" s="68"/>
      <c r="AE886" s="68"/>
      <c r="AF886" s="66"/>
      <c r="AG886" s="66"/>
      <c r="AO886" s="171"/>
      <c r="AP886" s="171"/>
      <c r="AQ886" s="171"/>
      <c r="AR886" s="69"/>
      <c r="AS886" s="70"/>
      <c r="AT886" s="70"/>
      <c r="AU886" s="70"/>
      <c r="AV886" s="70"/>
      <c r="AW886" s="70"/>
      <c r="AX886" s="70"/>
      <c r="AY886" s="70"/>
      <c r="AZ886" s="70"/>
      <c r="BA886" s="70"/>
      <c r="BG886" s="7"/>
      <c r="BH886" s="1"/>
      <c r="BI886" s="1"/>
      <c r="BJ886" s="7"/>
      <c r="BK886" s="7"/>
      <c r="CB886" s="66"/>
      <c r="CC886" s="71"/>
      <c r="CD886" s="71"/>
      <c r="CE886" s="71"/>
      <c r="CF886" s="71"/>
      <c r="CG886" s="71"/>
      <c r="CH886" s="71"/>
      <c r="CI886" s="71"/>
      <c r="CJ886" s="71"/>
      <c r="CK886" s="71"/>
      <c r="CL886" s="71"/>
      <c r="CM886" s="71"/>
      <c r="CN886" s="71"/>
      <c r="CO886" s="71"/>
      <c r="CP886" s="71"/>
      <c r="CQ886" s="71"/>
      <c r="CR886" s="71"/>
      <c r="CS886" s="71"/>
      <c r="CT886" s="71"/>
      <c r="CU886" s="71"/>
      <c r="CV886" s="71"/>
      <c r="CW886" s="71"/>
      <c r="CX886" s="71"/>
      <c r="CY886" s="71"/>
      <c r="CZ886" s="71"/>
      <c r="DA886" s="71"/>
      <c r="DB886" s="71"/>
      <c r="DC886" s="71"/>
      <c r="DD886" s="71"/>
      <c r="DE886" s="71"/>
      <c r="DF886" s="71"/>
      <c r="DG886" s="71"/>
      <c r="DH886" s="71"/>
      <c r="DI886" s="71"/>
      <c r="DJ886" s="71"/>
      <c r="DK886" s="71"/>
      <c r="DL886" s="71"/>
      <c r="DM886" s="71"/>
      <c r="DN886" s="71"/>
      <c r="DO886" s="71"/>
      <c r="DP886" s="71"/>
      <c r="DQ886" s="71"/>
      <c r="DR886" s="71"/>
      <c r="DS886" s="71"/>
      <c r="DT886" s="71"/>
      <c r="DU886" s="71"/>
      <c r="DV886" s="71"/>
      <c r="DW886" s="71"/>
      <c r="DX886" s="71"/>
      <c r="DY886" s="71"/>
      <c r="DZ886" s="71"/>
      <c r="EA886" s="71"/>
      <c r="EB886" s="71"/>
      <c r="EC886" s="71"/>
      <c r="ED886" s="71"/>
      <c r="EE886" s="71"/>
      <c r="EF886" s="71"/>
      <c r="EG886" s="71"/>
      <c r="EH886" s="71"/>
      <c r="EI886" s="71"/>
      <c r="EJ886" s="71"/>
      <c r="EK886" s="71"/>
      <c r="EL886" s="71"/>
      <c r="EM886" s="71"/>
      <c r="EN886" s="71"/>
    </row>
    <row r="887" spans="13:144" s="67" customFormat="1" ht="25.5" customHeight="1" x14ac:dyDescent="0.2">
      <c r="M887" s="66"/>
      <c r="N887" s="66"/>
      <c r="AD887" s="68"/>
      <c r="AE887" s="68"/>
      <c r="AF887" s="66"/>
      <c r="AG887" s="66"/>
      <c r="AO887" s="171"/>
      <c r="AP887" s="171"/>
      <c r="AQ887" s="171"/>
      <c r="AR887" s="69"/>
      <c r="AS887" s="70"/>
      <c r="AT887" s="70"/>
      <c r="AU887" s="70"/>
      <c r="AV887" s="70"/>
      <c r="AW887" s="70"/>
      <c r="AX887" s="70"/>
      <c r="AY887" s="70"/>
      <c r="AZ887" s="70"/>
      <c r="BA887" s="70"/>
      <c r="BG887" s="7"/>
      <c r="BH887" s="1"/>
      <c r="BI887" s="1"/>
      <c r="BJ887" s="7"/>
      <c r="BK887" s="7"/>
      <c r="CB887" s="66"/>
      <c r="CC887" s="71"/>
      <c r="CD887" s="71"/>
      <c r="CE887" s="71"/>
      <c r="CF887" s="71"/>
      <c r="CG887" s="71"/>
      <c r="CH887" s="71"/>
      <c r="CI887" s="71"/>
      <c r="CJ887" s="71"/>
      <c r="CK887" s="71"/>
      <c r="CL887" s="71"/>
      <c r="CM887" s="71"/>
      <c r="CN887" s="71"/>
      <c r="CO887" s="71"/>
      <c r="CP887" s="71"/>
      <c r="CQ887" s="71"/>
      <c r="CR887" s="71"/>
      <c r="CS887" s="71"/>
      <c r="CT887" s="71"/>
      <c r="CU887" s="71"/>
      <c r="CV887" s="71"/>
      <c r="CW887" s="71"/>
      <c r="CX887" s="71"/>
      <c r="CY887" s="71"/>
      <c r="CZ887" s="71"/>
      <c r="DA887" s="71"/>
      <c r="DB887" s="71"/>
      <c r="DC887" s="71"/>
      <c r="DD887" s="71"/>
      <c r="DE887" s="71"/>
      <c r="DF887" s="71"/>
      <c r="DG887" s="71"/>
      <c r="DH887" s="71"/>
      <c r="DI887" s="71"/>
      <c r="DJ887" s="71"/>
      <c r="DK887" s="71"/>
      <c r="DL887" s="71"/>
      <c r="DM887" s="71"/>
      <c r="DN887" s="71"/>
      <c r="DO887" s="71"/>
      <c r="DP887" s="71"/>
      <c r="DQ887" s="71"/>
      <c r="DR887" s="71"/>
      <c r="DS887" s="71"/>
      <c r="DT887" s="71"/>
      <c r="DU887" s="71"/>
      <c r="DV887" s="71"/>
      <c r="DW887" s="71"/>
      <c r="DX887" s="71"/>
      <c r="DY887" s="71"/>
      <c r="DZ887" s="71"/>
      <c r="EA887" s="71"/>
      <c r="EB887" s="71"/>
      <c r="EC887" s="71"/>
      <c r="ED887" s="71"/>
      <c r="EE887" s="71"/>
      <c r="EF887" s="71"/>
      <c r="EG887" s="71"/>
      <c r="EH887" s="71"/>
      <c r="EI887" s="71"/>
      <c r="EJ887" s="71"/>
      <c r="EK887" s="71"/>
      <c r="EL887" s="71"/>
      <c r="EM887" s="71"/>
      <c r="EN887" s="71"/>
    </row>
    <row r="888" spans="13:144" s="67" customFormat="1" ht="25.5" customHeight="1" x14ac:dyDescent="0.2">
      <c r="M888" s="66"/>
      <c r="N888" s="66"/>
      <c r="AD888" s="68"/>
      <c r="AE888" s="68"/>
      <c r="AF888" s="66"/>
      <c r="AG888" s="66"/>
      <c r="AO888" s="171"/>
      <c r="AP888" s="171"/>
      <c r="AQ888" s="171"/>
      <c r="AR888" s="69"/>
      <c r="AS888" s="70"/>
      <c r="AT888" s="70"/>
      <c r="AU888" s="70"/>
      <c r="AV888" s="70"/>
      <c r="AW888" s="70"/>
      <c r="AX888" s="70"/>
      <c r="AY888" s="70"/>
      <c r="AZ888" s="70"/>
      <c r="BA888" s="70"/>
      <c r="BG888" s="7"/>
      <c r="BH888" s="1"/>
      <c r="BI888" s="1"/>
      <c r="BJ888" s="7"/>
      <c r="BK888" s="7"/>
      <c r="CB888" s="66"/>
      <c r="CC888" s="71"/>
      <c r="CD888" s="71"/>
      <c r="CE888" s="71"/>
      <c r="CF888" s="71"/>
      <c r="CG888" s="71"/>
      <c r="CH888" s="71"/>
      <c r="CI888" s="71"/>
      <c r="CJ888" s="71"/>
      <c r="CK888" s="71"/>
      <c r="CL888" s="71"/>
      <c r="CM888" s="71"/>
      <c r="CN888" s="71"/>
      <c r="CO888" s="71"/>
      <c r="CP888" s="71"/>
      <c r="CQ888" s="71"/>
      <c r="CR888" s="71"/>
      <c r="CS888" s="71"/>
      <c r="CT888" s="71"/>
      <c r="CU888" s="71"/>
      <c r="CV888" s="71"/>
      <c r="CW888" s="71"/>
      <c r="CX888" s="71"/>
      <c r="CY888" s="71"/>
      <c r="CZ888" s="71"/>
      <c r="DA888" s="71"/>
      <c r="DB888" s="71"/>
      <c r="DC888" s="71"/>
      <c r="DD888" s="71"/>
      <c r="DE888" s="71"/>
      <c r="DF888" s="71"/>
      <c r="DG888" s="71"/>
      <c r="DH888" s="71"/>
      <c r="DI888" s="71"/>
      <c r="DJ888" s="71"/>
      <c r="DK888" s="71"/>
      <c r="DL888" s="71"/>
      <c r="DM888" s="71"/>
      <c r="DN888" s="71"/>
      <c r="DO888" s="71"/>
      <c r="DP888" s="71"/>
      <c r="DQ888" s="71"/>
      <c r="DR888" s="71"/>
      <c r="DS888" s="71"/>
      <c r="DT888" s="71"/>
      <c r="DU888" s="71"/>
      <c r="DV888" s="71"/>
      <c r="DW888" s="71"/>
      <c r="DX888" s="71"/>
      <c r="DY888" s="71"/>
      <c r="DZ888" s="71"/>
      <c r="EA888" s="71"/>
      <c r="EB888" s="71"/>
      <c r="EC888" s="71"/>
      <c r="ED888" s="71"/>
      <c r="EE888" s="71"/>
      <c r="EF888" s="71"/>
      <c r="EG888" s="71"/>
      <c r="EH888" s="71"/>
      <c r="EI888" s="71"/>
      <c r="EJ888" s="71"/>
      <c r="EK888" s="71"/>
      <c r="EL888" s="71"/>
      <c r="EM888" s="71"/>
      <c r="EN888" s="71"/>
    </row>
    <row r="889" spans="13:144" s="67" customFormat="1" ht="25.5" customHeight="1" x14ac:dyDescent="0.2">
      <c r="M889" s="66"/>
      <c r="N889" s="66"/>
      <c r="AD889" s="68"/>
      <c r="AE889" s="68"/>
      <c r="AF889" s="66"/>
      <c r="AG889" s="66"/>
      <c r="AO889" s="171"/>
      <c r="AP889" s="171"/>
      <c r="AQ889" s="171"/>
      <c r="AR889" s="69"/>
      <c r="AS889" s="70"/>
      <c r="AT889" s="70"/>
      <c r="AU889" s="70"/>
      <c r="AV889" s="70"/>
      <c r="AW889" s="70"/>
      <c r="AX889" s="70"/>
      <c r="AY889" s="70"/>
      <c r="AZ889" s="70"/>
      <c r="BA889" s="70"/>
      <c r="BG889" s="7"/>
      <c r="BH889" s="1"/>
      <c r="BI889" s="1"/>
      <c r="BJ889" s="7"/>
      <c r="BK889" s="7"/>
      <c r="CB889" s="66"/>
      <c r="CC889" s="71"/>
      <c r="CD889" s="71"/>
      <c r="CE889" s="71"/>
      <c r="CF889" s="71"/>
      <c r="CG889" s="71"/>
      <c r="CH889" s="71"/>
      <c r="CI889" s="71"/>
      <c r="CJ889" s="71"/>
      <c r="CK889" s="71"/>
      <c r="CL889" s="71"/>
      <c r="CM889" s="71"/>
      <c r="CN889" s="71"/>
      <c r="CO889" s="71"/>
      <c r="CP889" s="71"/>
      <c r="CQ889" s="71"/>
      <c r="CR889" s="71"/>
      <c r="CS889" s="71"/>
      <c r="CT889" s="71"/>
      <c r="CU889" s="71"/>
      <c r="CV889" s="71"/>
      <c r="CW889" s="71"/>
      <c r="CX889" s="71"/>
      <c r="CY889" s="71"/>
      <c r="CZ889" s="71"/>
      <c r="DA889" s="71"/>
      <c r="DB889" s="71"/>
      <c r="DC889" s="71"/>
      <c r="DD889" s="71"/>
      <c r="DE889" s="71"/>
      <c r="DF889" s="71"/>
      <c r="DG889" s="71"/>
      <c r="DH889" s="71"/>
      <c r="DI889" s="71"/>
      <c r="DJ889" s="71"/>
      <c r="DK889" s="71"/>
      <c r="DL889" s="71"/>
      <c r="DM889" s="71"/>
      <c r="DN889" s="71"/>
      <c r="DO889" s="71"/>
      <c r="DP889" s="71"/>
      <c r="DQ889" s="71"/>
      <c r="DR889" s="71"/>
      <c r="DS889" s="71"/>
      <c r="DT889" s="71"/>
      <c r="DU889" s="71"/>
      <c r="DV889" s="71"/>
      <c r="DW889" s="71"/>
      <c r="DX889" s="71"/>
      <c r="DY889" s="71"/>
      <c r="DZ889" s="71"/>
      <c r="EA889" s="71"/>
      <c r="EB889" s="71"/>
      <c r="EC889" s="71"/>
      <c r="ED889" s="71"/>
      <c r="EE889" s="71"/>
      <c r="EF889" s="71"/>
      <c r="EG889" s="71"/>
      <c r="EH889" s="71"/>
      <c r="EI889" s="71"/>
      <c r="EJ889" s="71"/>
      <c r="EK889" s="71"/>
      <c r="EL889" s="71"/>
      <c r="EM889" s="71"/>
      <c r="EN889" s="71"/>
    </row>
    <row r="890" spans="13:144" s="67" customFormat="1" ht="25.5" customHeight="1" x14ac:dyDescent="0.2">
      <c r="M890" s="66"/>
      <c r="N890" s="66"/>
      <c r="AD890" s="68"/>
      <c r="AE890" s="68"/>
      <c r="AF890" s="66"/>
      <c r="AG890" s="66"/>
      <c r="AO890" s="171"/>
      <c r="AP890" s="171"/>
      <c r="AQ890" s="171"/>
      <c r="AR890" s="69"/>
      <c r="AS890" s="70"/>
      <c r="AT890" s="70"/>
      <c r="AU890" s="70"/>
      <c r="AV890" s="70"/>
      <c r="AW890" s="70"/>
      <c r="AX890" s="70"/>
      <c r="AY890" s="70"/>
      <c r="AZ890" s="70"/>
      <c r="BA890" s="70"/>
      <c r="BG890" s="7"/>
      <c r="BH890" s="1"/>
      <c r="BI890" s="1"/>
      <c r="BJ890" s="7"/>
      <c r="BK890" s="7"/>
      <c r="CB890" s="66"/>
      <c r="CC890" s="71"/>
      <c r="CD890" s="71"/>
      <c r="CE890" s="71"/>
      <c r="CF890" s="71"/>
      <c r="CG890" s="71"/>
      <c r="CH890" s="71"/>
      <c r="CI890" s="71"/>
      <c r="CJ890" s="71"/>
      <c r="CK890" s="71"/>
      <c r="CL890" s="71"/>
      <c r="CM890" s="71"/>
      <c r="CN890" s="71"/>
      <c r="CO890" s="71"/>
      <c r="CP890" s="71"/>
      <c r="CQ890" s="71"/>
      <c r="CR890" s="71"/>
      <c r="CS890" s="71"/>
      <c r="CT890" s="71"/>
      <c r="CU890" s="71"/>
      <c r="CV890" s="71"/>
      <c r="CW890" s="71"/>
      <c r="CX890" s="71"/>
      <c r="CY890" s="71"/>
      <c r="CZ890" s="71"/>
      <c r="DA890" s="71"/>
      <c r="DB890" s="71"/>
      <c r="DC890" s="71"/>
      <c r="DD890" s="71"/>
      <c r="DE890" s="71"/>
      <c r="DF890" s="71"/>
      <c r="DG890" s="71"/>
      <c r="DH890" s="71"/>
      <c r="DI890" s="71"/>
      <c r="DJ890" s="71"/>
      <c r="DK890" s="71"/>
      <c r="DL890" s="71"/>
      <c r="DM890" s="71"/>
      <c r="DN890" s="71"/>
      <c r="DO890" s="71"/>
      <c r="DP890" s="71"/>
      <c r="DQ890" s="71"/>
      <c r="DR890" s="71"/>
      <c r="DS890" s="71"/>
      <c r="DT890" s="71"/>
      <c r="DU890" s="71"/>
      <c r="DV890" s="71"/>
      <c r="DW890" s="71"/>
      <c r="DX890" s="71"/>
      <c r="DY890" s="71"/>
      <c r="DZ890" s="71"/>
      <c r="EA890" s="71"/>
      <c r="EB890" s="71"/>
      <c r="EC890" s="71"/>
      <c r="ED890" s="71"/>
      <c r="EE890" s="71"/>
      <c r="EF890" s="71"/>
      <c r="EG890" s="71"/>
      <c r="EH890" s="71"/>
      <c r="EI890" s="71"/>
      <c r="EJ890" s="71"/>
      <c r="EK890" s="71"/>
      <c r="EL890" s="71"/>
      <c r="EM890" s="71"/>
      <c r="EN890" s="71"/>
    </row>
    <row r="891" spans="13:144" s="67" customFormat="1" ht="25.5" customHeight="1" x14ac:dyDescent="0.2">
      <c r="M891" s="66"/>
      <c r="N891" s="66"/>
      <c r="AD891" s="68"/>
      <c r="AE891" s="68"/>
      <c r="AF891" s="66"/>
      <c r="AG891" s="66"/>
      <c r="AO891" s="171"/>
      <c r="AP891" s="171"/>
      <c r="AQ891" s="171"/>
      <c r="AR891" s="69"/>
      <c r="AS891" s="70"/>
      <c r="AT891" s="70"/>
      <c r="AU891" s="70"/>
      <c r="AV891" s="70"/>
      <c r="AW891" s="70"/>
      <c r="AX891" s="70"/>
      <c r="AY891" s="70"/>
      <c r="AZ891" s="70"/>
      <c r="BA891" s="70"/>
      <c r="BG891" s="7"/>
      <c r="BH891" s="1"/>
      <c r="BI891" s="1"/>
      <c r="BJ891" s="7"/>
      <c r="BK891" s="7"/>
      <c r="CB891" s="66"/>
      <c r="CC891" s="71"/>
      <c r="CD891" s="71"/>
      <c r="CE891" s="71"/>
      <c r="CF891" s="71"/>
      <c r="CG891" s="71"/>
      <c r="CH891" s="71"/>
      <c r="CI891" s="71"/>
      <c r="CJ891" s="71"/>
      <c r="CK891" s="71"/>
      <c r="CL891" s="71"/>
      <c r="CM891" s="71"/>
      <c r="CN891" s="71"/>
      <c r="CO891" s="71"/>
      <c r="CP891" s="71"/>
      <c r="CQ891" s="71"/>
      <c r="CR891" s="71"/>
      <c r="CS891" s="71"/>
      <c r="CT891" s="71"/>
      <c r="CU891" s="71"/>
      <c r="CV891" s="71"/>
      <c r="CW891" s="71"/>
      <c r="CX891" s="71"/>
      <c r="CY891" s="71"/>
      <c r="CZ891" s="71"/>
      <c r="DA891" s="71"/>
      <c r="DB891" s="71"/>
      <c r="DC891" s="71"/>
      <c r="DD891" s="71"/>
      <c r="DE891" s="71"/>
      <c r="DF891" s="71"/>
      <c r="DG891" s="71"/>
      <c r="DH891" s="71"/>
      <c r="DI891" s="71"/>
      <c r="DJ891" s="71"/>
      <c r="DK891" s="71"/>
      <c r="DL891" s="71"/>
      <c r="DM891" s="71"/>
      <c r="DN891" s="71"/>
      <c r="DO891" s="71"/>
      <c r="DP891" s="71"/>
      <c r="DQ891" s="71"/>
      <c r="DR891" s="71"/>
      <c r="DS891" s="71"/>
      <c r="DT891" s="71"/>
      <c r="DU891" s="71"/>
      <c r="DV891" s="71"/>
      <c r="DW891" s="71"/>
      <c r="DX891" s="71"/>
      <c r="DY891" s="71"/>
      <c r="DZ891" s="71"/>
      <c r="EA891" s="71"/>
      <c r="EB891" s="71"/>
      <c r="EC891" s="71"/>
      <c r="ED891" s="71"/>
      <c r="EE891" s="71"/>
      <c r="EF891" s="71"/>
      <c r="EG891" s="71"/>
      <c r="EH891" s="71"/>
      <c r="EI891" s="71"/>
      <c r="EJ891" s="71"/>
      <c r="EK891" s="71"/>
      <c r="EL891" s="71"/>
      <c r="EM891" s="71"/>
      <c r="EN891" s="71"/>
    </row>
    <row r="892" spans="13:144" s="67" customFormat="1" ht="25.5" customHeight="1" x14ac:dyDescent="0.2">
      <c r="M892" s="66"/>
      <c r="N892" s="66"/>
      <c r="AD892" s="68"/>
      <c r="AE892" s="68"/>
      <c r="AF892" s="66"/>
      <c r="AG892" s="66"/>
      <c r="AO892" s="171"/>
      <c r="AP892" s="171"/>
      <c r="AQ892" s="171"/>
      <c r="AR892" s="69"/>
      <c r="AS892" s="70"/>
      <c r="AT892" s="70"/>
      <c r="AU892" s="70"/>
      <c r="AV892" s="70"/>
      <c r="AW892" s="70"/>
      <c r="AX892" s="70"/>
      <c r="AY892" s="70"/>
      <c r="AZ892" s="70"/>
      <c r="BA892" s="70"/>
      <c r="BG892" s="7"/>
      <c r="BH892" s="1"/>
      <c r="BI892" s="1"/>
      <c r="BJ892" s="7"/>
      <c r="BK892" s="7"/>
      <c r="CB892" s="66"/>
      <c r="CC892" s="71"/>
      <c r="CD892" s="71"/>
      <c r="CE892" s="71"/>
      <c r="CF892" s="71"/>
      <c r="CG892" s="71"/>
      <c r="CH892" s="71"/>
      <c r="CI892" s="71"/>
      <c r="CJ892" s="71"/>
      <c r="CK892" s="71"/>
      <c r="CL892" s="71"/>
      <c r="CM892" s="71"/>
      <c r="CN892" s="71"/>
      <c r="CO892" s="71"/>
      <c r="CP892" s="71"/>
      <c r="CQ892" s="71"/>
      <c r="CR892" s="71"/>
      <c r="CS892" s="71"/>
      <c r="CT892" s="71"/>
      <c r="CU892" s="71"/>
      <c r="CV892" s="71"/>
      <c r="CW892" s="71"/>
      <c r="CX892" s="71"/>
      <c r="CY892" s="71"/>
      <c r="CZ892" s="71"/>
      <c r="DA892" s="71"/>
      <c r="DB892" s="71"/>
      <c r="DC892" s="71"/>
      <c r="DD892" s="71"/>
      <c r="DE892" s="71"/>
      <c r="DF892" s="71"/>
      <c r="DG892" s="71"/>
      <c r="DH892" s="71"/>
      <c r="DI892" s="71"/>
      <c r="DJ892" s="71"/>
      <c r="DK892" s="71"/>
      <c r="DL892" s="71"/>
      <c r="DM892" s="71"/>
      <c r="DN892" s="71"/>
      <c r="DO892" s="71"/>
      <c r="DP892" s="71"/>
      <c r="DQ892" s="71"/>
      <c r="DR892" s="71"/>
      <c r="DS892" s="71"/>
      <c r="DT892" s="71"/>
      <c r="DU892" s="71"/>
      <c r="DV892" s="71"/>
      <c r="DW892" s="71"/>
      <c r="DX892" s="71"/>
      <c r="DY892" s="71"/>
      <c r="DZ892" s="71"/>
      <c r="EA892" s="71"/>
      <c r="EB892" s="71"/>
      <c r="EC892" s="71"/>
      <c r="ED892" s="71"/>
      <c r="EE892" s="71"/>
      <c r="EF892" s="71"/>
      <c r="EG892" s="71"/>
      <c r="EH892" s="71"/>
      <c r="EI892" s="71"/>
      <c r="EJ892" s="71"/>
      <c r="EK892" s="71"/>
      <c r="EL892" s="71"/>
      <c r="EM892" s="71"/>
      <c r="EN892" s="71"/>
    </row>
    <row r="893" spans="13:144" s="67" customFormat="1" ht="25.5" customHeight="1" x14ac:dyDescent="0.2">
      <c r="M893" s="66"/>
      <c r="N893" s="66"/>
      <c r="AD893" s="68"/>
      <c r="AE893" s="68"/>
      <c r="AF893" s="66"/>
      <c r="AG893" s="66"/>
      <c r="AO893" s="171"/>
      <c r="AP893" s="171"/>
      <c r="AQ893" s="171"/>
      <c r="AR893" s="69"/>
      <c r="AS893" s="70"/>
      <c r="AT893" s="70"/>
      <c r="AU893" s="70"/>
      <c r="AV893" s="70"/>
      <c r="AW893" s="70"/>
      <c r="AX893" s="70"/>
      <c r="AY893" s="70"/>
      <c r="AZ893" s="70"/>
      <c r="BA893" s="70"/>
      <c r="BG893" s="7"/>
      <c r="BH893" s="1"/>
      <c r="BI893" s="1"/>
      <c r="BJ893" s="7"/>
      <c r="BK893" s="7"/>
      <c r="CB893" s="66"/>
      <c r="CC893" s="71"/>
      <c r="CD893" s="71"/>
      <c r="CE893" s="71"/>
      <c r="CF893" s="71"/>
      <c r="CG893" s="71"/>
      <c r="CH893" s="71"/>
      <c r="CI893" s="71"/>
      <c r="CJ893" s="71"/>
      <c r="CK893" s="71"/>
      <c r="CL893" s="71"/>
      <c r="CM893" s="71"/>
      <c r="CN893" s="71"/>
      <c r="CO893" s="71"/>
      <c r="CP893" s="71"/>
      <c r="CQ893" s="71"/>
      <c r="CR893" s="71"/>
      <c r="CS893" s="71"/>
      <c r="CT893" s="71"/>
      <c r="CU893" s="71"/>
      <c r="CV893" s="71"/>
      <c r="CW893" s="71"/>
      <c r="CX893" s="71"/>
      <c r="CY893" s="71"/>
      <c r="CZ893" s="71"/>
      <c r="DA893" s="71"/>
      <c r="DB893" s="71"/>
      <c r="DC893" s="71"/>
      <c r="DD893" s="71"/>
      <c r="DE893" s="71"/>
      <c r="DF893" s="71"/>
      <c r="DG893" s="71"/>
      <c r="DH893" s="71"/>
      <c r="DI893" s="71"/>
      <c r="DJ893" s="71"/>
      <c r="DK893" s="71"/>
      <c r="DL893" s="71"/>
      <c r="DM893" s="71"/>
      <c r="DN893" s="71"/>
      <c r="DO893" s="71"/>
      <c r="DP893" s="71"/>
      <c r="DQ893" s="71"/>
      <c r="DR893" s="71"/>
      <c r="DS893" s="71"/>
      <c r="DT893" s="71"/>
      <c r="DU893" s="71"/>
      <c r="DV893" s="71"/>
      <c r="DW893" s="71"/>
      <c r="DX893" s="71"/>
      <c r="DY893" s="71"/>
      <c r="DZ893" s="71"/>
      <c r="EA893" s="71"/>
      <c r="EB893" s="71"/>
      <c r="EC893" s="71"/>
      <c r="ED893" s="71"/>
      <c r="EE893" s="71"/>
      <c r="EF893" s="71"/>
      <c r="EG893" s="71"/>
      <c r="EH893" s="71"/>
      <c r="EI893" s="71"/>
      <c r="EJ893" s="71"/>
      <c r="EK893" s="71"/>
      <c r="EL893" s="71"/>
      <c r="EM893" s="71"/>
      <c r="EN893" s="71"/>
    </row>
    <row r="894" spans="13:144" s="67" customFormat="1" ht="25.5" customHeight="1" x14ac:dyDescent="0.2">
      <c r="M894" s="66"/>
      <c r="N894" s="66"/>
      <c r="AD894" s="68"/>
      <c r="AE894" s="68"/>
      <c r="AF894" s="66"/>
      <c r="AG894" s="66"/>
      <c r="AO894" s="171"/>
      <c r="AP894" s="171"/>
      <c r="AQ894" s="171"/>
      <c r="AR894" s="69"/>
      <c r="AS894" s="70"/>
      <c r="AT894" s="70"/>
      <c r="AU894" s="70"/>
      <c r="AV894" s="70"/>
      <c r="AW894" s="70"/>
      <c r="AX894" s="70"/>
      <c r="AY894" s="70"/>
      <c r="AZ894" s="70"/>
      <c r="BA894" s="70"/>
      <c r="BG894" s="7"/>
      <c r="BH894" s="1"/>
      <c r="BI894" s="1"/>
      <c r="BJ894" s="7"/>
      <c r="BK894" s="7"/>
      <c r="CB894" s="66"/>
      <c r="CC894" s="71"/>
      <c r="CD894" s="71"/>
      <c r="CE894" s="71"/>
      <c r="CF894" s="71"/>
      <c r="CG894" s="71"/>
      <c r="CH894" s="71"/>
      <c r="CI894" s="71"/>
      <c r="CJ894" s="71"/>
      <c r="CK894" s="71"/>
      <c r="CL894" s="71"/>
      <c r="CM894" s="71"/>
      <c r="CN894" s="71"/>
      <c r="CO894" s="71"/>
      <c r="CP894" s="71"/>
      <c r="CQ894" s="71"/>
      <c r="CR894" s="71"/>
      <c r="CS894" s="71"/>
      <c r="CT894" s="71"/>
      <c r="CU894" s="71"/>
      <c r="CV894" s="71"/>
      <c r="CW894" s="71"/>
      <c r="CX894" s="71"/>
      <c r="CY894" s="71"/>
      <c r="CZ894" s="71"/>
      <c r="DA894" s="71"/>
      <c r="DB894" s="71"/>
      <c r="DC894" s="71"/>
      <c r="DD894" s="71"/>
      <c r="DE894" s="71"/>
      <c r="DF894" s="71"/>
      <c r="DG894" s="71"/>
      <c r="DH894" s="71"/>
      <c r="DI894" s="71"/>
      <c r="DJ894" s="71"/>
      <c r="DK894" s="71"/>
      <c r="DL894" s="71"/>
      <c r="DM894" s="71"/>
      <c r="DN894" s="71"/>
      <c r="DO894" s="71"/>
      <c r="DP894" s="71"/>
      <c r="DQ894" s="71"/>
      <c r="DR894" s="71"/>
      <c r="DS894" s="71"/>
      <c r="DT894" s="71"/>
      <c r="DU894" s="71"/>
      <c r="DV894" s="71"/>
      <c r="DW894" s="71"/>
      <c r="DX894" s="71"/>
      <c r="DY894" s="71"/>
      <c r="DZ894" s="71"/>
      <c r="EA894" s="71"/>
      <c r="EB894" s="71"/>
      <c r="EC894" s="71"/>
      <c r="ED894" s="71"/>
      <c r="EE894" s="71"/>
      <c r="EF894" s="71"/>
      <c r="EG894" s="71"/>
      <c r="EH894" s="71"/>
      <c r="EI894" s="71"/>
      <c r="EJ894" s="71"/>
      <c r="EK894" s="71"/>
      <c r="EL894" s="71"/>
      <c r="EM894" s="71"/>
      <c r="EN894" s="71"/>
    </row>
    <row r="895" spans="13:144" s="67" customFormat="1" ht="25.5" customHeight="1" x14ac:dyDescent="0.2">
      <c r="M895" s="66"/>
      <c r="N895" s="66"/>
      <c r="AD895" s="68"/>
      <c r="AE895" s="68"/>
      <c r="AF895" s="66"/>
      <c r="AG895" s="66"/>
      <c r="AO895" s="171"/>
      <c r="AP895" s="171"/>
      <c r="AQ895" s="171"/>
      <c r="AR895" s="69"/>
      <c r="AS895" s="70"/>
      <c r="AT895" s="70"/>
      <c r="AU895" s="70"/>
      <c r="AV895" s="70"/>
      <c r="AW895" s="70"/>
      <c r="AX895" s="70"/>
      <c r="AY895" s="70"/>
      <c r="AZ895" s="70"/>
      <c r="BA895" s="70"/>
      <c r="BG895" s="7"/>
      <c r="BH895" s="1"/>
      <c r="BI895" s="1"/>
      <c r="BJ895" s="7"/>
      <c r="BK895" s="7"/>
      <c r="CB895" s="66"/>
      <c r="CC895" s="71"/>
      <c r="CD895" s="71"/>
      <c r="CE895" s="71"/>
      <c r="CF895" s="71"/>
      <c r="CG895" s="71"/>
      <c r="CH895" s="71"/>
      <c r="CI895" s="71"/>
      <c r="CJ895" s="71"/>
      <c r="CK895" s="71"/>
      <c r="CL895" s="71"/>
      <c r="CM895" s="71"/>
      <c r="CN895" s="71"/>
      <c r="CO895" s="71"/>
      <c r="CP895" s="71"/>
      <c r="CQ895" s="71"/>
      <c r="CR895" s="71"/>
      <c r="CS895" s="71"/>
      <c r="CT895" s="71"/>
      <c r="CU895" s="71"/>
      <c r="CV895" s="71"/>
      <c r="CW895" s="71"/>
      <c r="CX895" s="71"/>
      <c r="CY895" s="71"/>
      <c r="CZ895" s="71"/>
      <c r="DA895" s="71"/>
      <c r="DB895" s="71"/>
      <c r="DC895" s="71"/>
      <c r="DD895" s="71"/>
      <c r="DE895" s="71"/>
      <c r="DF895" s="71"/>
      <c r="DG895" s="71"/>
      <c r="DH895" s="71"/>
      <c r="DI895" s="71"/>
      <c r="DJ895" s="71"/>
      <c r="DK895" s="71"/>
      <c r="DL895" s="71"/>
      <c r="DM895" s="71"/>
      <c r="DN895" s="71"/>
      <c r="DO895" s="71"/>
      <c r="DP895" s="71"/>
      <c r="DQ895" s="71"/>
      <c r="DR895" s="71"/>
      <c r="DS895" s="71"/>
      <c r="DT895" s="71"/>
      <c r="DU895" s="71"/>
      <c r="DV895" s="71"/>
      <c r="DW895" s="71"/>
      <c r="DX895" s="71"/>
      <c r="DY895" s="71"/>
      <c r="DZ895" s="71"/>
      <c r="EA895" s="71"/>
      <c r="EB895" s="71"/>
      <c r="EC895" s="71"/>
      <c r="ED895" s="71"/>
      <c r="EE895" s="71"/>
      <c r="EF895" s="71"/>
      <c r="EG895" s="71"/>
      <c r="EH895" s="71"/>
      <c r="EI895" s="71"/>
      <c r="EJ895" s="71"/>
      <c r="EK895" s="71"/>
      <c r="EL895" s="71"/>
      <c r="EM895" s="71"/>
      <c r="EN895" s="71"/>
    </row>
    <row r="896" spans="13:144" s="67" customFormat="1" ht="25.5" customHeight="1" x14ac:dyDescent="0.2">
      <c r="M896" s="66"/>
      <c r="N896" s="66"/>
      <c r="AD896" s="68"/>
      <c r="AE896" s="68"/>
      <c r="AF896" s="66"/>
      <c r="AG896" s="66"/>
      <c r="AO896" s="171"/>
      <c r="AP896" s="171"/>
      <c r="AQ896" s="171"/>
      <c r="AR896" s="69"/>
      <c r="AS896" s="70"/>
      <c r="AT896" s="70"/>
      <c r="AU896" s="70"/>
      <c r="AV896" s="70"/>
      <c r="AW896" s="70"/>
      <c r="AX896" s="70"/>
      <c r="AY896" s="70"/>
      <c r="AZ896" s="70"/>
      <c r="BA896" s="70"/>
      <c r="BG896" s="7"/>
      <c r="BH896" s="1"/>
      <c r="BI896" s="1"/>
      <c r="BJ896" s="7"/>
      <c r="BK896" s="7"/>
      <c r="CB896" s="66"/>
      <c r="CC896" s="71"/>
      <c r="CD896" s="71"/>
      <c r="CE896" s="71"/>
      <c r="CF896" s="71"/>
      <c r="CG896" s="71"/>
      <c r="CH896" s="71"/>
      <c r="CI896" s="71"/>
      <c r="CJ896" s="71"/>
      <c r="CK896" s="71"/>
      <c r="CL896" s="71"/>
      <c r="CM896" s="71"/>
      <c r="CN896" s="71"/>
      <c r="CO896" s="71"/>
      <c r="CP896" s="71"/>
      <c r="CQ896" s="71"/>
      <c r="CR896" s="71"/>
      <c r="CS896" s="71"/>
      <c r="CT896" s="71"/>
      <c r="CU896" s="71"/>
      <c r="CV896" s="71"/>
      <c r="CW896" s="71"/>
      <c r="CX896" s="71"/>
      <c r="CY896" s="71"/>
      <c r="CZ896" s="71"/>
      <c r="DA896" s="71"/>
      <c r="DB896" s="71"/>
      <c r="DC896" s="71"/>
      <c r="DD896" s="71"/>
      <c r="DE896" s="71"/>
      <c r="DF896" s="71"/>
      <c r="DG896" s="71"/>
      <c r="DH896" s="71"/>
      <c r="DI896" s="71"/>
      <c r="DJ896" s="71"/>
      <c r="DK896" s="71"/>
      <c r="DL896" s="71"/>
      <c r="DM896" s="71"/>
      <c r="DN896" s="71"/>
      <c r="DO896" s="71"/>
      <c r="DP896" s="71"/>
      <c r="DQ896" s="71"/>
      <c r="DR896" s="71"/>
      <c r="DS896" s="71"/>
      <c r="DT896" s="71"/>
      <c r="DU896" s="71"/>
      <c r="DV896" s="71"/>
      <c r="DW896" s="71"/>
      <c r="DX896" s="71"/>
      <c r="DY896" s="71"/>
      <c r="DZ896" s="71"/>
      <c r="EA896" s="71"/>
      <c r="EB896" s="71"/>
      <c r="EC896" s="71"/>
      <c r="ED896" s="71"/>
      <c r="EE896" s="71"/>
      <c r="EF896" s="71"/>
      <c r="EG896" s="71"/>
      <c r="EH896" s="71"/>
      <c r="EI896" s="71"/>
      <c r="EJ896" s="71"/>
      <c r="EK896" s="71"/>
      <c r="EL896" s="71"/>
      <c r="EM896" s="71"/>
      <c r="EN896" s="71"/>
    </row>
    <row r="897" spans="13:144" s="67" customFormat="1" ht="25.5" customHeight="1" x14ac:dyDescent="0.2">
      <c r="M897" s="66"/>
      <c r="N897" s="66"/>
      <c r="AD897" s="68"/>
      <c r="AE897" s="68"/>
      <c r="AF897" s="66"/>
      <c r="AG897" s="66"/>
      <c r="AO897" s="171"/>
      <c r="AP897" s="171"/>
      <c r="AQ897" s="171"/>
      <c r="AR897" s="69"/>
      <c r="AS897" s="70"/>
      <c r="AT897" s="70"/>
      <c r="AU897" s="70"/>
      <c r="AV897" s="70"/>
      <c r="AW897" s="70"/>
      <c r="AX897" s="70"/>
      <c r="AY897" s="70"/>
      <c r="AZ897" s="70"/>
      <c r="BA897" s="70"/>
      <c r="BG897" s="7"/>
      <c r="BH897" s="1"/>
      <c r="BI897" s="1"/>
      <c r="BJ897" s="7"/>
      <c r="BK897" s="7"/>
      <c r="CB897" s="66"/>
      <c r="CC897" s="71"/>
      <c r="CD897" s="71"/>
      <c r="CE897" s="71"/>
      <c r="CF897" s="71"/>
      <c r="CG897" s="71"/>
      <c r="CH897" s="71"/>
      <c r="CI897" s="71"/>
      <c r="CJ897" s="71"/>
      <c r="CK897" s="71"/>
      <c r="CL897" s="71"/>
      <c r="CM897" s="71"/>
      <c r="CN897" s="71"/>
      <c r="CO897" s="71"/>
      <c r="CP897" s="71"/>
      <c r="CQ897" s="71"/>
      <c r="CR897" s="71"/>
      <c r="CS897" s="71"/>
      <c r="CT897" s="71"/>
      <c r="CU897" s="71"/>
      <c r="CV897" s="71"/>
      <c r="CW897" s="71"/>
      <c r="CX897" s="71"/>
      <c r="CY897" s="71"/>
      <c r="CZ897" s="71"/>
      <c r="DA897" s="71"/>
      <c r="DB897" s="71"/>
      <c r="DC897" s="71"/>
      <c r="DD897" s="71"/>
      <c r="DE897" s="71"/>
      <c r="DF897" s="71"/>
      <c r="DG897" s="71"/>
      <c r="DH897" s="71"/>
      <c r="DI897" s="71"/>
      <c r="DJ897" s="71"/>
      <c r="DK897" s="71"/>
      <c r="DL897" s="71"/>
      <c r="DM897" s="71"/>
      <c r="DN897" s="71"/>
      <c r="DO897" s="71"/>
      <c r="DP897" s="71"/>
      <c r="DQ897" s="71"/>
      <c r="DR897" s="71"/>
      <c r="DS897" s="71"/>
      <c r="DT897" s="71"/>
      <c r="DU897" s="71"/>
      <c r="DV897" s="71"/>
      <c r="DW897" s="71"/>
      <c r="DX897" s="71"/>
      <c r="DY897" s="71"/>
      <c r="DZ897" s="71"/>
      <c r="EA897" s="71"/>
      <c r="EB897" s="71"/>
      <c r="EC897" s="71"/>
      <c r="ED897" s="71"/>
      <c r="EE897" s="71"/>
      <c r="EF897" s="71"/>
      <c r="EG897" s="71"/>
      <c r="EH897" s="71"/>
      <c r="EI897" s="71"/>
      <c r="EJ897" s="71"/>
      <c r="EK897" s="71"/>
      <c r="EL897" s="71"/>
      <c r="EM897" s="71"/>
      <c r="EN897" s="71"/>
    </row>
    <row r="898" spans="13:144" s="67" customFormat="1" ht="25.5" customHeight="1" x14ac:dyDescent="0.2">
      <c r="M898" s="66"/>
      <c r="N898" s="66"/>
      <c r="AD898" s="68"/>
      <c r="AE898" s="68"/>
      <c r="AF898" s="66"/>
      <c r="AG898" s="66"/>
      <c r="AO898" s="171"/>
      <c r="AP898" s="171"/>
      <c r="AQ898" s="171"/>
      <c r="AR898" s="69"/>
      <c r="AS898" s="70"/>
      <c r="AT898" s="70"/>
      <c r="AU898" s="70"/>
      <c r="AV898" s="70"/>
      <c r="AW898" s="70"/>
      <c r="AX898" s="70"/>
      <c r="AY898" s="70"/>
      <c r="AZ898" s="70"/>
      <c r="BA898" s="70"/>
      <c r="BG898" s="7"/>
      <c r="BH898" s="1"/>
      <c r="BI898" s="1"/>
      <c r="BJ898" s="7"/>
      <c r="BK898" s="7"/>
      <c r="CB898" s="66"/>
      <c r="CC898" s="71"/>
      <c r="CD898" s="71"/>
      <c r="CE898" s="71"/>
      <c r="CF898" s="71"/>
      <c r="CG898" s="71"/>
      <c r="CH898" s="71"/>
      <c r="CI898" s="71"/>
      <c r="CJ898" s="71"/>
      <c r="CK898" s="71"/>
      <c r="CL898" s="71"/>
      <c r="CM898" s="71"/>
      <c r="CN898" s="71"/>
      <c r="CO898" s="71"/>
      <c r="CP898" s="71"/>
      <c r="CQ898" s="71"/>
      <c r="CR898" s="71"/>
      <c r="CS898" s="71"/>
      <c r="CT898" s="71"/>
      <c r="CU898" s="71"/>
      <c r="CV898" s="71"/>
      <c r="CW898" s="71"/>
      <c r="CX898" s="71"/>
      <c r="CY898" s="71"/>
      <c r="CZ898" s="71"/>
      <c r="DA898" s="71"/>
      <c r="DB898" s="71"/>
      <c r="DC898" s="71"/>
      <c r="DD898" s="71"/>
      <c r="DE898" s="71"/>
      <c r="DF898" s="71"/>
      <c r="DG898" s="71"/>
      <c r="DH898" s="71"/>
      <c r="DI898" s="71"/>
      <c r="DJ898" s="71"/>
      <c r="DK898" s="71"/>
      <c r="DL898" s="71"/>
      <c r="DM898" s="71"/>
      <c r="DN898" s="71"/>
      <c r="DO898" s="71"/>
      <c r="DP898" s="71"/>
      <c r="DQ898" s="71"/>
      <c r="DR898" s="71"/>
      <c r="DS898" s="71"/>
      <c r="DT898" s="71"/>
      <c r="DU898" s="71"/>
      <c r="DV898" s="71"/>
      <c r="DW898" s="71"/>
      <c r="DX898" s="71"/>
      <c r="DY898" s="71"/>
      <c r="DZ898" s="71"/>
      <c r="EA898" s="71"/>
      <c r="EB898" s="71"/>
      <c r="EC898" s="71"/>
      <c r="ED898" s="71"/>
      <c r="EE898" s="71"/>
      <c r="EF898" s="71"/>
      <c r="EG898" s="71"/>
      <c r="EH898" s="71"/>
      <c r="EI898" s="71"/>
      <c r="EJ898" s="71"/>
      <c r="EK898" s="71"/>
      <c r="EL898" s="71"/>
      <c r="EM898" s="71"/>
      <c r="EN898" s="71"/>
    </row>
    <row r="899" spans="13:144" s="67" customFormat="1" ht="25.5" customHeight="1" x14ac:dyDescent="0.2">
      <c r="M899" s="66"/>
      <c r="N899" s="66"/>
      <c r="AD899" s="68"/>
      <c r="AE899" s="68"/>
      <c r="AF899" s="66"/>
      <c r="AG899" s="66"/>
      <c r="AO899" s="171"/>
      <c r="AP899" s="171"/>
      <c r="AQ899" s="171"/>
      <c r="AR899" s="69"/>
      <c r="AS899" s="70"/>
      <c r="AT899" s="70"/>
      <c r="AU899" s="70"/>
      <c r="AV899" s="70"/>
      <c r="AW899" s="70"/>
      <c r="AX899" s="70"/>
      <c r="AY899" s="70"/>
      <c r="AZ899" s="70"/>
      <c r="BA899" s="70"/>
      <c r="BG899" s="7"/>
      <c r="BH899" s="1"/>
      <c r="BI899" s="1"/>
      <c r="BJ899" s="7"/>
      <c r="BK899" s="7"/>
      <c r="CB899" s="66"/>
      <c r="CC899" s="71"/>
      <c r="CD899" s="71"/>
      <c r="CE899" s="71"/>
      <c r="CF899" s="71"/>
      <c r="CG899" s="71"/>
      <c r="CH899" s="71"/>
      <c r="CI899" s="71"/>
      <c r="CJ899" s="71"/>
      <c r="CK899" s="71"/>
      <c r="CL899" s="71"/>
      <c r="CM899" s="71"/>
      <c r="CN899" s="71"/>
      <c r="CO899" s="71"/>
      <c r="CP899" s="71"/>
      <c r="CQ899" s="71"/>
      <c r="CR899" s="71"/>
      <c r="CS899" s="71"/>
      <c r="CT899" s="71"/>
      <c r="CU899" s="71"/>
      <c r="CV899" s="71"/>
      <c r="CW899" s="71"/>
      <c r="CX899" s="71"/>
      <c r="CY899" s="71"/>
      <c r="CZ899" s="71"/>
      <c r="DA899" s="71"/>
      <c r="DB899" s="71"/>
      <c r="DC899" s="71"/>
      <c r="DD899" s="71"/>
      <c r="DE899" s="71"/>
      <c r="DF899" s="71"/>
      <c r="DG899" s="71"/>
      <c r="DH899" s="71"/>
      <c r="DI899" s="71"/>
      <c r="DJ899" s="71"/>
      <c r="DK899" s="71"/>
      <c r="DL899" s="71"/>
      <c r="DM899" s="71"/>
      <c r="DN899" s="71"/>
      <c r="DO899" s="71"/>
      <c r="DP899" s="71"/>
      <c r="DQ899" s="71"/>
      <c r="DR899" s="71"/>
      <c r="DS899" s="71"/>
      <c r="DT899" s="71"/>
      <c r="DU899" s="71"/>
      <c r="DV899" s="71"/>
      <c r="DW899" s="71"/>
      <c r="DX899" s="71"/>
      <c r="DY899" s="71"/>
      <c r="DZ899" s="71"/>
      <c r="EA899" s="71"/>
      <c r="EB899" s="71"/>
      <c r="EC899" s="71"/>
      <c r="ED899" s="71"/>
      <c r="EE899" s="71"/>
      <c r="EF899" s="71"/>
      <c r="EG899" s="71"/>
      <c r="EH899" s="71"/>
      <c r="EI899" s="71"/>
      <c r="EJ899" s="71"/>
      <c r="EK899" s="71"/>
      <c r="EL899" s="71"/>
      <c r="EM899" s="71"/>
      <c r="EN899" s="71"/>
    </row>
    <row r="900" spans="13:144" s="67" customFormat="1" ht="25.5" customHeight="1" x14ac:dyDescent="0.2">
      <c r="M900" s="66"/>
      <c r="N900" s="66"/>
      <c r="AD900" s="68"/>
      <c r="AE900" s="68"/>
      <c r="AF900" s="66"/>
      <c r="AG900" s="66"/>
      <c r="AO900" s="171"/>
      <c r="AP900" s="171"/>
      <c r="AQ900" s="171"/>
      <c r="AR900" s="69"/>
      <c r="AS900" s="70"/>
      <c r="AT900" s="70"/>
      <c r="AU900" s="70"/>
      <c r="AV900" s="70"/>
      <c r="AW900" s="70"/>
      <c r="AX900" s="70"/>
      <c r="AY900" s="70"/>
      <c r="AZ900" s="70"/>
      <c r="BA900" s="70"/>
      <c r="BG900" s="7"/>
      <c r="BH900" s="1"/>
      <c r="BI900" s="1"/>
      <c r="BJ900" s="7"/>
      <c r="BK900" s="7"/>
      <c r="CB900" s="66"/>
      <c r="CC900" s="71"/>
      <c r="CD900" s="71"/>
      <c r="CE900" s="71"/>
      <c r="CF900" s="71"/>
      <c r="CG900" s="71"/>
      <c r="CH900" s="71"/>
      <c r="CI900" s="71"/>
      <c r="CJ900" s="71"/>
      <c r="CK900" s="71"/>
      <c r="CL900" s="71"/>
      <c r="CM900" s="71"/>
      <c r="CN900" s="71"/>
      <c r="CO900" s="71"/>
      <c r="CP900" s="71"/>
      <c r="CQ900" s="71"/>
      <c r="CR900" s="71"/>
      <c r="CS900" s="71"/>
      <c r="CT900" s="71"/>
      <c r="CU900" s="71"/>
      <c r="CV900" s="71"/>
      <c r="CW900" s="71"/>
      <c r="CX900" s="71"/>
      <c r="CY900" s="71"/>
      <c r="CZ900" s="71"/>
      <c r="DA900" s="71"/>
      <c r="DB900" s="71"/>
      <c r="DC900" s="71"/>
      <c r="DD900" s="71"/>
      <c r="DE900" s="71"/>
      <c r="DF900" s="71"/>
      <c r="DG900" s="71"/>
      <c r="DH900" s="71"/>
      <c r="DI900" s="71"/>
      <c r="DJ900" s="71"/>
      <c r="DK900" s="71"/>
      <c r="DL900" s="71"/>
      <c r="DM900" s="71"/>
      <c r="DN900" s="71"/>
      <c r="DO900" s="71"/>
      <c r="DP900" s="71"/>
      <c r="DQ900" s="71"/>
      <c r="DR900" s="71"/>
      <c r="DS900" s="71"/>
      <c r="DT900" s="71"/>
      <c r="DU900" s="71"/>
      <c r="DV900" s="71"/>
      <c r="DW900" s="71"/>
      <c r="DX900" s="71"/>
      <c r="DY900" s="71"/>
      <c r="DZ900" s="71"/>
      <c r="EA900" s="71"/>
      <c r="EB900" s="71"/>
      <c r="EC900" s="71"/>
      <c r="ED900" s="71"/>
      <c r="EE900" s="71"/>
      <c r="EF900" s="71"/>
      <c r="EG900" s="71"/>
      <c r="EH900" s="71"/>
      <c r="EI900" s="71"/>
      <c r="EJ900" s="71"/>
      <c r="EK900" s="71"/>
      <c r="EL900" s="71"/>
      <c r="EM900" s="71"/>
      <c r="EN900" s="71"/>
    </row>
    <row r="901" spans="13:144" s="67" customFormat="1" ht="25.5" customHeight="1" x14ac:dyDescent="0.2">
      <c r="M901" s="66"/>
      <c r="N901" s="66"/>
      <c r="AD901" s="68"/>
      <c r="AE901" s="68"/>
      <c r="AF901" s="66"/>
      <c r="AG901" s="66"/>
      <c r="AO901" s="171"/>
      <c r="AP901" s="171"/>
      <c r="AQ901" s="171"/>
      <c r="AR901" s="69"/>
      <c r="AS901" s="70"/>
      <c r="AT901" s="70"/>
      <c r="AU901" s="70"/>
      <c r="AV901" s="70"/>
      <c r="AW901" s="70"/>
      <c r="AX901" s="70"/>
      <c r="AY901" s="70"/>
      <c r="AZ901" s="70"/>
      <c r="BA901" s="70"/>
      <c r="BG901" s="7"/>
      <c r="BH901" s="1"/>
      <c r="BI901" s="1"/>
      <c r="BJ901" s="7"/>
      <c r="BK901" s="7"/>
      <c r="CB901" s="66"/>
      <c r="CC901" s="71"/>
      <c r="CD901" s="71"/>
      <c r="CE901" s="71"/>
      <c r="CF901" s="71"/>
      <c r="CG901" s="71"/>
      <c r="CH901" s="71"/>
      <c r="CI901" s="71"/>
      <c r="CJ901" s="71"/>
      <c r="CK901" s="71"/>
      <c r="CL901" s="71"/>
      <c r="CM901" s="71"/>
      <c r="CN901" s="71"/>
      <c r="CO901" s="71"/>
      <c r="CP901" s="71"/>
      <c r="CQ901" s="71"/>
      <c r="CR901" s="71"/>
      <c r="CS901" s="71"/>
      <c r="CT901" s="71"/>
      <c r="CU901" s="71"/>
      <c r="CV901" s="71"/>
      <c r="CW901" s="71"/>
      <c r="CX901" s="71"/>
      <c r="CY901" s="71"/>
      <c r="CZ901" s="71"/>
      <c r="DA901" s="71"/>
      <c r="DB901" s="71"/>
      <c r="DC901" s="71"/>
      <c r="DD901" s="71"/>
      <c r="DE901" s="71"/>
      <c r="DF901" s="71"/>
      <c r="DG901" s="71"/>
      <c r="DH901" s="71"/>
      <c r="DI901" s="71"/>
      <c r="DJ901" s="71"/>
      <c r="DK901" s="71"/>
      <c r="DL901" s="71"/>
      <c r="DM901" s="71"/>
      <c r="DN901" s="71"/>
      <c r="DO901" s="71"/>
      <c r="DP901" s="71"/>
      <c r="DQ901" s="71"/>
      <c r="DR901" s="71"/>
      <c r="DS901" s="71"/>
      <c r="DT901" s="71"/>
      <c r="DU901" s="71"/>
      <c r="DV901" s="71"/>
      <c r="DW901" s="71"/>
      <c r="DX901" s="71"/>
      <c r="DY901" s="71"/>
      <c r="DZ901" s="71"/>
      <c r="EA901" s="71"/>
      <c r="EB901" s="71"/>
      <c r="EC901" s="71"/>
      <c r="ED901" s="71"/>
      <c r="EE901" s="71"/>
      <c r="EF901" s="71"/>
      <c r="EG901" s="71"/>
      <c r="EH901" s="71"/>
      <c r="EI901" s="71"/>
      <c r="EJ901" s="71"/>
      <c r="EK901" s="71"/>
      <c r="EL901" s="71"/>
      <c r="EM901" s="71"/>
      <c r="EN901" s="71"/>
    </row>
    <row r="902" spans="13:144" s="67" customFormat="1" ht="25.5" customHeight="1" x14ac:dyDescent="0.2">
      <c r="M902" s="66"/>
      <c r="N902" s="66"/>
      <c r="AD902" s="68"/>
      <c r="AE902" s="68"/>
      <c r="AF902" s="66"/>
      <c r="AG902" s="66"/>
      <c r="AO902" s="171"/>
      <c r="AP902" s="171"/>
      <c r="AQ902" s="171"/>
      <c r="AR902" s="69"/>
      <c r="AS902" s="70"/>
      <c r="AT902" s="70"/>
      <c r="AU902" s="70"/>
      <c r="AV902" s="70"/>
      <c r="AW902" s="70"/>
      <c r="AX902" s="70"/>
      <c r="AY902" s="70"/>
      <c r="AZ902" s="70"/>
      <c r="BA902" s="70"/>
      <c r="BG902" s="7"/>
      <c r="BH902" s="1"/>
      <c r="BI902" s="1"/>
      <c r="BJ902" s="7"/>
      <c r="BK902" s="7"/>
      <c r="CB902" s="66"/>
      <c r="CC902" s="71"/>
      <c r="CD902" s="71"/>
      <c r="CE902" s="71"/>
      <c r="CF902" s="71"/>
      <c r="CG902" s="71"/>
      <c r="CH902" s="71"/>
      <c r="CI902" s="71"/>
      <c r="CJ902" s="71"/>
      <c r="CK902" s="71"/>
      <c r="CL902" s="71"/>
      <c r="CM902" s="71"/>
      <c r="CN902" s="71"/>
      <c r="CO902" s="71"/>
      <c r="CP902" s="71"/>
      <c r="CQ902" s="71"/>
      <c r="CR902" s="71"/>
      <c r="CS902" s="71"/>
      <c r="CT902" s="71"/>
      <c r="CU902" s="71"/>
      <c r="CV902" s="71"/>
      <c r="CW902" s="71"/>
      <c r="CX902" s="71"/>
      <c r="CY902" s="71"/>
      <c r="CZ902" s="71"/>
      <c r="DA902" s="71"/>
      <c r="DB902" s="71"/>
      <c r="DC902" s="71"/>
      <c r="DD902" s="71"/>
      <c r="DE902" s="71"/>
      <c r="DF902" s="71"/>
      <c r="DG902" s="71"/>
      <c r="DH902" s="71"/>
      <c r="DI902" s="71"/>
      <c r="DJ902" s="71"/>
      <c r="DK902" s="71"/>
      <c r="DL902" s="71"/>
      <c r="DM902" s="71"/>
      <c r="DN902" s="71"/>
      <c r="DO902" s="71"/>
      <c r="DP902" s="71"/>
      <c r="DQ902" s="71"/>
      <c r="DR902" s="71"/>
      <c r="DS902" s="71"/>
      <c r="DT902" s="71"/>
      <c r="DU902" s="71"/>
      <c r="DV902" s="71"/>
      <c r="DW902" s="71"/>
      <c r="DX902" s="71"/>
      <c r="DY902" s="71"/>
      <c r="DZ902" s="71"/>
      <c r="EA902" s="71"/>
      <c r="EB902" s="71"/>
      <c r="EC902" s="71"/>
      <c r="ED902" s="71"/>
      <c r="EE902" s="71"/>
      <c r="EF902" s="71"/>
      <c r="EG902" s="71"/>
      <c r="EH902" s="71"/>
      <c r="EI902" s="71"/>
      <c r="EJ902" s="71"/>
      <c r="EK902" s="71"/>
      <c r="EL902" s="71"/>
      <c r="EM902" s="71"/>
      <c r="EN902" s="71"/>
    </row>
    <row r="903" spans="13:144" s="67" customFormat="1" ht="25.5" customHeight="1" x14ac:dyDescent="0.2">
      <c r="M903" s="66"/>
      <c r="N903" s="66"/>
      <c r="AD903" s="68"/>
      <c r="AE903" s="68"/>
      <c r="AF903" s="66"/>
      <c r="AG903" s="66"/>
      <c r="AO903" s="171"/>
      <c r="AP903" s="171"/>
      <c r="AQ903" s="171"/>
      <c r="AR903" s="69"/>
      <c r="AS903" s="70"/>
      <c r="AT903" s="70"/>
      <c r="AU903" s="70"/>
      <c r="AV903" s="70"/>
      <c r="AW903" s="70"/>
      <c r="AX903" s="70"/>
      <c r="AY903" s="70"/>
      <c r="AZ903" s="70"/>
      <c r="BA903" s="70"/>
      <c r="BG903" s="7"/>
      <c r="BH903" s="1"/>
      <c r="BI903" s="1"/>
      <c r="BJ903" s="7"/>
      <c r="BK903" s="7"/>
      <c r="CB903" s="66"/>
      <c r="CC903" s="71"/>
      <c r="CD903" s="71"/>
      <c r="CE903" s="71"/>
      <c r="CF903" s="71"/>
      <c r="CG903" s="71"/>
      <c r="CH903" s="71"/>
      <c r="CI903" s="71"/>
      <c r="CJ903" s="71"/>
      <c r="CK903" s="71"/>
      <c r="CL903" s="71"/>
      <c r="CM903" s="71"/>
      <c r="CN903" s="71"/>
      <c r="CO903" s="71"/>
      <c r="CP903" s="71"/>
      <c r="CQ903" s="71"/>
      <c r="CR903" s="71"/>
      <c r="CS903" s="71"/>
      <c r="CT903" s="71"/>
      <c r="CU903" s="71"/>
      <c r="CV903" s="71"/>
      <c r="CW903" s="71"/>
      <c r="CX903" s="71"/>
      <c r="CY903" s="71"/>
      <c r="CZ903" s="71"/>
      <c r="DA903" s="71"/>
      <c r="DB903" s="71"/>
      <c r="DC903" s="71"/>
      <c r="DD903" s="71"/>
      <c r="DE903" s="71"/>
      <c r="DF903" s="71"/>
      <c r="DG903" s="71"/>
      <c r="DH903" s="71"/>
      <c r="DI903" s="71"/>
      <c r="DJ903" s="71"/>
      <c r="DK903" s="71"/>
      <c r="DL903" s="71"/>
      <c r="DM903" s="71"/>
      <c r="DN903" s="71"/>
      <c r="DO903" s="71"/>
      <c r="DP903" s="71"/>
      <c r="DQ903" s="71"/>
      <c r="DR903" s="71"/>
      <c r="DS903" s="71"/>
      <c r="DT903" s="71"/>
      <c r="DU903" s="71"/>
      <c r="DV903" s="71"/>
      <c r="DW903" s="71"/>
      <c r="DX903" s="71"/>
      <c r="DY903" s="71"/>
      <c r="DZ903" s="71"/>
      <c r="EA903" s="71"/>
      <c r="EB903" s="71"/>
      <c r="EC903" s="71"/>
      <c r="ED903" s="71"/>
      <c r="EE903" s="71"/>
      <c r="EF903" s="71"/>
      <c r="EG903" s="71"/>
      <c r="EH903" s="71"/>
      <c r="EI903" s="71"/>
      <c r="EJ903" s="71"/>
      <c r="EK903" s="71"/>
      <c r="EL903" s="71"/>
      <c r="EM903" s="71"/>
      <c r="EN903" s="71"/>
    </row>
    <row r="904" spans="13:144" s="67" customFormat="1" ht="25.5" customHeight="1" x14ac:dyDescent="0.2">
      <c r="M904" s="66"/>
      <c r="N904" s="66"/>
      <c r="AD904" s="68"/>
      <c r="AE904" s="68"/>
      <c r="AF904" s="66"/>
      <c r="AG904" s="66"/>
      <c r="AO904" s="171"/>
      <c r="AP904" s="171"/>
      <c r="AQ904" s="171"/>
      <c r="AR904" s="69"/>
      <c r="AS904" s="70"/>
      <c r="AT904" s="70"/>
      <c r="AU904" s="70"/>
      <c r="AV904" s="70"/>
      <c r="AW904" s="70"/>
      <c r="AX904" s="70"/>
      <c r="AY904" s="70"/>
      <c r="AZ904" s="70"/>
      <c r="BA904" s="70"/>
      <c r="BG904" s="7"/>
      <c r="BH904" s="1"/>
      <c r="BI904" s="1"/>
      <c r="BJ904" s="7"/>
      <c r="BK904" s="7"/>
      <c r="CB904" s="66"/>
      <c r="CC904" s="71"/>
      <c r="CD904" s="71"/>
      <c r="CE904" s="71"/>
      <c r="CF904" s="71"/>
      <c r="CG904" s="71"/>
      <c r="CH904" s="71"/>
      <c r="CI904" s="71"/>
      <c r="CJ904" s="71"/>
      <c r="CK904" s="71"/>
      <c r="CL904" s="71"/>
      <c r="CM904" s="71"/>
      <c r="CN904" s="71"/>
      <c r="CO904" s="71"/>
      <c r="CP904" s="71"/>
      <c r="CQ904" s="71"/>
      <c r="CR904" s="71"/>
      <c r="CS904" s="71"/>
      <c r="CT904" s="71"/>
      <c r="CU904" s="71"/>
      <c r="CV904" s="71"/>
      <c r="CW904" s="71"/>
      <c r="CX904" s="71"/>
      <c r="CY904" s="71"/>
      <c r="CZ904" s="71"/>
      <c r="DA904" s="71"/>
      <c r="DB904" s="71"/>
      <c r="DC904" s="71"/>
      <c r="DD904" s="71"/>
      <c r="DE904" s="71"/>
      <c r="DF904" s="71"/>
      <c r="DG904" s="71"/>
      <c r="DH904" s="71"/>
      <c r="DI904" s="71"/>
      <c r="DJ904" s="71"/>
      <c r="DK904" s="71"/>
      <c r="DL904" s="71"/>
      <c r="DM904" s="71"/>
      <c r="DN904" s="71"/>
      <c r="DO904" s="71"/>
      <c r="DP904" s="71"/>
      <c r="DQ904" s="71"/>
      <c r="DR904" s="71"/>
      <c r="DS904" s="71"/>
      <c r="DT904" s="71"/>
      <c r="DU904" s="71"/>
      <c r="DV904" s="71"/>
      <c r="DW904" s="71"/>
      <c r="DX904" s="71"/>
      <c r="DY904" s="71"/>
      <c r="DZ904" s="71"/>
      <c r="EA904" s="71"/>
      <c r="EB904" s="71"/>
      <c r="EC904" s="71"/>
      <c r="ED904" s="71"/>
      <c r="EE904" s="71"/>
      <c r="EF904" s="71"/>
      <c r="EG904" s="71"/>
      <c r="EH904" s="71"/>
      <c r="EI904" s="71"/>
      <c r="EJ904" s="71"/>
      <c r="EK904" s="71"/>
      <c r="EL904" s="71"/>
      <c r="EM904" s="71"/>
      <c r="EN904" s="71"/>
    </row>
    <row r="905" spans="13:144" s="67" customFormat="1" ht="25.5" customHeight="1" x14ac:dyDescent="0.2">
      <c r="M905" s="66"/>
      <c r="N905" s="66"/>
      <c r="AD905" s="68"/>
      <c r="AE905" s="68"/>
      <c r="AF905" s="66"/>
      <c r="AG905" s="66"/>
      <c r="AO905" s="171"/>
      <c r="AP905" s="171"/>
      <c r="AQ905" s="171"/>
      <c r="AR905" s="69"/>
      <c r="AS905" s="70"/>
      <c r="AT905" s="70"/>
      <c r="AU905" s="70"/>
      <c r="AV905" s="70"/>
      <c r="AW905" s="70"/>
      <c r="AX905" s="70"/>
      <c r="AY905" s="70"/>
      <c r="AZ905" s="70"/>
      <c r="BA905" s="70"/>
      <c r="BG905" s="7"/>
      <c r="BH905" s="1"/>
      <c r="BI905" s="1"/>
      <c r="BJ905" s="7"/>
      <c r="BK905" s="7"/>
      <c r="CB905" s="66"/>
      <c r="CC905" s="71"/>
      <c r="CD905" s="71"/>
      <c r="CE905" s="71"/>
      <c r="CF905" s="71"/>
      <c r="CG905" s="71"/>
      <c r="CH905" s="71"/>
      <c r="CI905" s="71"/>
      <c r="CJ905" s="71"/>
      <c r="CK905" s="71"/>
      <c r="CL905" s="71"/>
      <c r="CM905" s="71"/>
      <c r="CN905" s="71"/>
      <c r="CO905" s="71"/>
      <c r="CP905" s="71"/>
      <c r="CQ905" s="71"/>
      <c r="CR905" s="71"/>
      <c r="CS905" s="71"/>
      <c r="CT905" s="71"/>
      <c r="CU905" s="71"/>
      <c r="CV905" s="71"/>
      <c r="CW905" s="71"/>
      <c r="CX905" s="71"/>
      <c r="CY905" s="71"/>
      <c r="CZ905" s="71"/>
      <c r="DA905" s="71"/>
      <c r="DB905" s="71"/>
      <c r="DC905" s="71"/>
      <c r="DD905" s="71"/>
      <c r="DE905" s="71"/>
      <c r="DF905" s="71"/>
      <c r="DG905" s="71"/>
      <c r="DH905" s="71"/>
      <c r="DI905" s="71"/>
      <c r="DJ905" s="71"/>
      <c r="DK905" s="71"/>
      <c r="DL905" s="71"/>
      <c r="DM905" s="71"/>
      <c r="DN905" s="71"/>
      <c r="DO905" s="71"/>
      <c r="DP905" s="71"/>
      <c r="DQ905" s="71"/>
      <c r="DR905" s="71"/>
      <c r="DS905" s="71"/>
      <c r="DT905" s="71"/>
      <c r="DU905" s="71"/>
      <c r="DV905" s="71"/>
      <c r="DW905" s="71"/>
      <c r="DX905" s="71"/>
      <c r="DY905" s="71"/>
      <c r="DZ905" s="71"/>
      <c r="EA905" s="71"/>
      <c r="EB905" s="71"/>
      <c r="EC905" s="71"/>
      <c r="ED905" s="71"/>
      <c r="EE905" s="71"/>
      <c r="EF905" s="71"/>
      <c r="EG905" s="71"/>
      <c r="EH905" s="71"/>
      <c r="EI905" s="71"/>
      <c r="EJ905" s="71"/>
      <c r="EK905" s="71"/>
      <c r="EL905" s="71"/>
      <c r="EM905" s="71"/>
      <c r="EN905" s="71"/>
    </row>
    <row r="906" spans="13:144" s="67" customFormat="1" ht="25.5" customHeight="1" x14ac:dyDescent="0.2">
      <c r="M906" s="66"/>
      <c r="N906" s="66"/>
      <c r="AD906" s="68"/>
      <c r="AE906" s="68"/>
      <c r="AF906" s="66"/>
      <c r="AG906" s="66"/>
      <c r="AO906" s="171"/>
      <c r="AP906" s="171"/>
      <c r="AQ906" s="171"/>
      <c r="AR906" s="69"/>
      <c r="AS906" s="70"/>
      <c r="AT906" s="70"/>
      <c r="AU906" s="70"/>
      <c r="AV906" s="70"/>
      <c r="AW906" s="70"/>
      <c r="AX906" s="70"/>
      <c r="AY906" s="70"/>
      <c r="AZ906" s="70"/>
      <c r="BA906" s="70"/>
      <c r="BG906" s="7"/>
      <c r="BH906" s="1"/>
      <c r="BI906" s="1"/>
      <c r="BJ906" s="7"/>
      <c r="BK906" s="7"/>
      <c r="CB906" s="66"/>
      <c r="CC906" s="71"/>
      <c r="CD906" s="71"/>
      <c r="CE906" s="71"/>
      <c r="CF906" s="71"/>
      <c r="CG906" s="71"/>
      <c r="CH906" s="71"/>
      <c r="CI906" s="71"/>
      <c r="CJ906" s="71"/>
      <c r="CK906" s="71"/>
      <c r="CL906" s="71"/>
      <c r="CM906" s="71"/>
      <c r="CN906" s="71"/>
      <c r="CO906" s="71"/>
      <c r="CP906" s="71"/>
      <c r="CQ906" s="71"/>
      <c r="CR906" s="71"/>
      <c r="CS906" s="71"/>
      <c r="CT906" s="71"/>
      <c r="CU906" s="71"/>
      <c r="CV906" s="71"/>
      <c r="CW906" s="71"/>
      <c r="CX906" s="71"/>
      <c r="CY906" s="71"/>
      <c r="CZ906" s="71"/>
      <c r="DA906" s="71"/>
      <c r="DB906" s="71"/>
      <c r="DC906" s="71"/>
      <c r="DD906" s="71"/>
      <c r="DE906" s="71"/>
      <c r="DF906" s="71"/>
      <c r="DG906" s="71"/>
      <c r="DH906" s="71"/>
      <c r="DI906" s="71"/>
      <c r="DJ906" s="71"/>
      <c r="DK906" s="71"/>
      <c r="DL906" s="71"/>
      <c r="DM906" s="71"/>
      <c r="DN906" s="71"/>
      <c r="DO906" s="71"/>
      <c r="DP906" s="71"/>
      <c r="DQ906" s="71"/>
      <c r="DR906" s="71"/>
      <c r="DS906" s="71"/>
      <c r="DT906" s="71"/>
      <c r="DU906" s="71"/>
      <c r="DV906" s="71"/>
      <c r="DW906" s="71"/>
      <c r="DX906" s="71"/>
      <c r="DY906" s="71"/>
      <c r="DZ906" s="71"/>
      <c r="EA906" s="71"/>
      <c r="EB906" s="71"/>
      <c r="EC906" s="71"/>
      <c r="ED906" s="71"/>
      <c r="EE906" s="71"/>
      <c r="EF906" s="71"/>
      <c r="EG906" s="71"/>
      <c r="EH906" s="71"/>
      <c r="EI906" s="71"/>
      <c r="EJ906" s="71"/>
      <c r="EK906" s="71"/>
      <c r="EL906" s="71"/>
      <c r="EM906" s="71"/>
      <c r="EN906" s="71"/>
    </row>
    <row r="907" spans="13:144" s="67" customFormat="1" ht="25.5" customHeight="1" x14ac:dyDescent="0.2">
      <c r="M907" s="66"/>
      <c r="N907" s="66"/>
      <c r="AD907" s="68"/>
      <c r="AE907" s="68"/>
      <c r="AF907" s="66"/>
      <c r="AG907" s="66"/>
      <c r="AO907" s="171"/>
      <c r="AP907" s="171"/>
      <c r="AQ907" s="171"/>
      <c r="AR907" s="69"/>
      <c r="AS907" s="70"/>
      <c r="AT907" s="70"/>
      <c r="AU907" s="70"/>
      <c r="AV907" s="70"/>
      <c r="AW907" s="70"/>
      <c r="AX907" s="70"/>
      <c r="AY907" s="70"/>
      <c r="AZ907" s="70"/>
      <c r="BA907" s="70"/>
      <c r="BG907" s="7"/>
      <c r="BH907" s="1"/>
      <c r="BI907" s="1"/>
      <c r="BJ907" s="7"/>
      <c r="BK907" s="7"/>
      <c r="CB907" s="66"/>
      <c r="CC907" s="71"/>
      <c r="CD907" s="71"/>
      <c r="CE907" s="71"/>
      <c r="CF907" s="71"/>
      <c r="CG907" s="71"/>
      <c r="CH907" s="71"/>
      <c r="CI907" s="71"/>
      <c r="CJ907" s="71"/>
      <c r="CK907" s="71"/>
      <c r="CL907" s="71"/>
      <c r="CM907" s="71"/>
      <c r="CN907" s="71"/>
      <c r="CO907" s="71"/>
      <c r="CP907" s="71"/>
      <c r="CQ907" s="71"/>
      <c r="CR907" s="71"/>
      <c r="CS907" s="71"/>
      <c r="CT907" s="71"/>
      <c r="CU907" s="71"/>
      <c r="CV907" s="71"/>
      <c r="CW907" s="71"/>
      <c r="CX907" s="71"/>
      <c r="CY907" s="71"/>
      <c r="CZ907" s="71"/>
      <c r="DA907" s="71"/>
      <c r="DB907" s="71"/>
      <c r="DC907" s="71"/>
      <c r="DD907" s="71"/>
      <c r="DE907" s="71"/>
      <c r="DF907" s="71"/>
      <c r="DG907" s="71"/>
      <c r="DH907" s="71"/>
      <c r="DI907" s="71"/>
      <c r="DJ907" s="71"/>
      <c r="DK907" s="71"/>
      <c r="DL907" s="71"/>
      <c r="DM907" s="71"/>
      <c r="DN907" s="71"/>
      <c r="DO907" s="71"/>
      <c r="DP907" s="71"/>
      <c r="DQ907" s="71"/>
      <c r="DR907" s="71"/>
      <c r="DS907" s="71"/>
      <c r="DT907" s="71"/>
      <c r="DU907" s="71"/>
      <c r="DV907" s="71"/>
      <c r="DW907" s="71"/>
      <c r="DX907" s="71"/>
      <c r="DY907" s="71"/>
      <c r="DZ907" s="71"/>
      <c r="EA907" s="71"/>
      <c r="EB907" s="71"/>
      <c r="EC907" s="71"/>
      <c r="ED907" s="71"/>
      <c r="EE907" s="71"/>
      <c r="EF907" s="71"/>
      <c r="EG907" s="71"/>
      <c r="EH907" s="71"/>
      <c r="EI907" s="71"/>
      <c r="EJ907" s="71"/>
      <c r="EK907" s="71"/>
      <c r="EL907" s="71"/>
      <c r="EM907" s="71"/>
      <c r="EN907" s="71"/>
    </row>
    <row r="908" spans="13:144" s="67" customFormat="1" ht="25.5" customHeight="1" x14ac:dyDescent="0.2">
      <c r="M908" s="66"/>
      <c r="N908" s="66"/>
      <c r="AD908" s="68"/>
      <c r="AE908" s="68"/>
      <c r="AF908" s="66"/>
      <c r="AG908" s="66"/>
      <c r="AO908" s="171"/>
      <c r="AP908" s="171"/>
      <c r="AQ908" s="171"/>
      <c r="AR908" s="69"/>
      <c r="AS908" s="70"/>
      <c r="AT908" s="70"/>
      <c r="AU908" s="70"/>
      <c r="AV908" s="70"/>
      <c r="AW908" s="70"/>
      <c r="AX908" s="70"/>
      <c r="AY908" s="70"/>
      <c r="AZ908" s="70"/>
      <c r="BA908" s="70"/>
      <c r="BG908" s="7"/>
      <c r="BH908" s="1"/>
      <c r="BI908" s="1"/>
      <c r="BJ908" s="7"/>
      <c r="BK908" s="7"/>
      <c r="CB908" s="66"/>
      <c r="CC908" s="71"/>
      <c r="CD908" s="71"/>
      <c r="CE908" s="71"/>
      <c r="CF908" s="71"/>
      <c r="CG908" s="71"/>
      <c r="CH908" s="71"/>
      <c r="CI908" s="71"/>
      <c r="CJ908" s="71"/>
      <c r="CK908" s="71"/>
      <c r="CL908" s="71"/>
      <c r="CM908" s="71"/>
      <c r="CN908" s="71"/>
      <c r="CO908" s="71"/>
      <c r="CP908" s="71"/>
      <c r="CQ908" s="71"/>
      <c r="CR908" s="71"/>
      <c r="CS908" s="71"/>
      <c r="CT908" s="71"/>
      <c r="CU908" s="71"/>
      <c r="CV908" s="71"/>
      <c r="CW908" s="71"/>
      <c r="CX908" s="71"/>
      <c r="CY908" s="71"/>
      <c r="CZ908" s="71"/>
      <c r="DA908" s="71"/>
      <c r="DB908" s="71"/>
      <c r="DC908" s="71"/>
      <c r="DD908" s="71"/>
      <c r="DE908" s="71"/>
      <c r="DF908" s="71"/>
      <c r="DG908" s="71"/>
      <c r="DH908" s="71"/>
      <c r="DI908" s="71"/>
      <c r="DJ908" s="71"/>
      <c r="DK908" s="71"/>
      <c r="DL908" s="71"/>
      <c r="DM908" s="71"/>
      <c r="DN908" s="71"/>
      <c r="DO908" s="71"/>
      <c r="DP908" s="71"/>
      <c r="DQ908" s="71"/>
      <c r="DR908" s="71"/>
      <c r="DS908" s="71"/>
      <c r="DT908" s="71"/>
      <c r="DU908" s="71"/>
      <c r="DV908" s="71"/>
      <c r="DW908" s="71"/>
      <c r="DX908" s="71"/>
      <c r="DY908" s="71"/>
      <c r="DZ908" s="71"/>
      <c r="EA908" s="71"/>
      <c r="EB908" s="71"/>
      <c r="EC908" s="71"/>
      <c r="ED908" s="71"/>
      <c r="EE908" s="71"/>
      <c r="EF908" s="71"/>
      <c r="EG908" s="71"/>
      <c r="EH908" s="71"/>
      <c r="EI908" s="71"/>
      <c r="EJ908" s="71"/>
      <c r="EK908" s="71"/>
      <c r="EL908" s="71"/>
      <c r="EM908" s="71"/>
      <c r="EN908" s="71"/>
    </row>
    <row r="909" spans="13:144" s="67" customFormat="1" ht="25.5" customHeight="1" x14ac:dyDescent="0.2">
      <c r="M909" s="66"/>
      <c r="N909" s="66"/>
      <c r="AD909" s="68"/>
      <c r="AE909" s="68"/>
      <c r="AF909" s="66"/>
      <c r="AG909" s="66"/>
      <c r="AO909" s="171"/>
      <c r="AP909" s="171"/>
      <c r="AQ909" s="171"/>
      <c r="AR909" s="69"/>
      <c r="AS909" s="70"/>
      <c r="AT909" s="70"/>
      <c r="AU909" s="70"/>
      <c r="AV909" s="70"/>
      <c r="AW909" s="70"/>
      <c r="AX909" s="70"/>
      <c r="AY909" s="70"/>
      <c r="AZ909" s="70"/>
      <c r="BA909" s="70"/>
      <c r="BG909" s="7"/>
      <c r="BH909" s="1"/>
      <c r="BI909" s="1"/>
      <c r="BJ909" s="7"/>
      <c r="BK909" s="7"/>
      <c r="CB909" s="66"/>
      <c r="CC909" s="71"/>
      <c r="CD909" s="71"/>
      <c r="CE909" s="71"/>
      <c r="CF909" s="71"/>
      <c r="CG909" s="71"/>
      <c r="CH909" s="71"/>
      <c r="CI909" s="71"/>
      <c r="CJ909" s="71"/>
      <c r="CK909" s="71"/>
      <c r="CL909" s="71"/>
      <c r="CM909" s="71"/>
      <c r="CN909" s="71"/>
      <c r="CO909" s="71"/>
      <c r="CP909" s="71"/>
      <c r="CQ909" s="71"/>
      <c r="CR909" s="71"/>
      <c r="CS909" s="71"/>
      <c r="CT909" s="71"/>
      <c r="CU909" s="71"/>
      <c r="CV909" s="71"/>
      <c r="CW909" s="71"/>
      <c r="CX909" s="71"/>
      <c r="CY909" s="71"/>
      <c r="CZ909" s="71"/>
      <c r="DA909" s="71"/>
      <c r="DB909" s="71"/>
      <c r="DC909" s="71"/>
      <c r="DD909" s="71"/>
      <c r="DE909" s="71"/>
      <c r="DF909" s="71"/>
      <c r="DG909" s="71"/>
      <c r="DH909" s="71"/>
      <c r="DI909" s="71"/>
      <c r="DJ909" s="71"/>
      <c r="DK909" s="71"/>
      <c r="DL909" s="71"/>
      <c r="DM909" s="71"/>
      <c r="DN909" s="71"/>
      <c r="DO909" s="71"/>
      <c r="DP909" s="71"/>
      <c r="DQ909" s="71"/>
      <c r="DR909" s="71"/>
      <c r="DS909" s="71"/>
      <c r="DT909" s="71"/>
      <c r="DU909" s="71"/>
      <c r="DV909" s="71"/>
      <c r="DW909" s="71"/>
      <c r="DX909" s="71"/>
      <c r="DY909" s="71"/>
      <c r="DZ909" s="71"/>
      <c r="EA909" s="71"/>
      <c r="EB909" s="71"/>
      <c r="EC909" s="71"/>
      <c r="ED909" s="71"/>
      <c r="EE909" s="71"/>
      <c r="EF909" s="71"/>
      <c r="EG909" s="71"/>
      <c r="EH909" s="71"/>
      <c r="EI909" s="71"/>
      <c r="EJ909" s="71"/>
      <c r="EK909" s="71"/>
      <c r="EL909" s="71"/>
      <c r="EM909" s="71"/>
      <c r="EN909" s="71"/>
    </row>
    <row r="910" spans="13:144" s="67" customFormat="1" ht="25.5" customHeight="1" x14ac:dyDescent="0.2">
      <c r="M910" s="66"/>
      <c r="N910" s="66"/>
      <c r="AD910" s="68"/>
      <c r="AE910" s="68"/>
      <c r="AF910" s="66"/>
      <c r="AG910" s="66"/>
      <c r="AO910" s="171"/>
      <c r="AP910" s="171"/>
      <c r="AQ910" s="171"/>
      <c r="AR910" s="69"/>
      <c r="AS910" s="70"/>
      <c r="AT910" s="70"/>
      <c r="AU910" s="70"/>
      <c r="AV910" s="70"/>
      <c r="AW910" s="70"/>
      <c r="AX910" s="70"/>
      <c r="AY910" s="70"/>
      <c r="AZ910" s="70"/>
      <c r="BA910" s="70"/>
      <c r="BG910" s="7"/>
      <c r="BH910" s="1"/>
      <c r="BI910" s="1"/>
      <c r="BJ910" s="7"/>
      <c r="BK910" s="7"/>
      <c r="CB910" s="66"/>
      <c r="CC910" s="71"/>
      <c r="CD910" s="71"/>
      <c r="CE910" s="71"/>
      <c r="CF910" s="71"/>
      <c r="CG910" s="71"/>
      <c r="CH910" s="71"/>
      <c r="CI910" s="71"/>
      <c r="CJ910" s="71"/>
      <c r="CK910" s="71"/>
      <c r="CL910" s="71"/>
      <c r="CM910" s="71"/>
      <c r="CN910" s="71"/>
      <c r="CO910" s="71"/>
      <c r="CP910" s="71"/>
      <c r="CQ910" s="71"/>
      <c r="CR910" s="71"/>
      <c r="CS910" s="71"/>
      <c r="CT910" s="71"/>
      <c r="CU910" s="71"/>
      <c r="CV910" s="71"/>
      <c r="CW910" s="71"/>
      <c r="CX910" s="71"/>
      <c r="CY910" s="71"/>
      <c r="CZ910" s="71"/>
      <c r="DA910" s="71"/>
      <c r="DB910" s="71"/>
      <c r="DC910" s="71"/>
      <c r="DD910" s="71"/>
      <c r="DE910" s="71"/>
      <c r="DF910" s="71"/>
      <c r="DG910" s="71"/>
      <c r="DH910" s="71"/>
      <c r="DI910" s="71"/>
      <c r="DJ910" s="71"/>
      <c r="DK910" s="71"/>
      <c r="DL910" s="71"/>
      <c r="DM910" s="71"/>
      <c r="DN910" s="71"/>
      <c r="DO910" s="71"/>
      <c r="DP910" s="71"/>
      <c r="DQ910" s="71"/>
      <c r="DR910" s="71"/>
      <c r="DS910" s="71"/>
      <c r="DT910" s="71"/>
      <c r="DU910" s="71"/>
      <c r="DV910" s="71"/>
      <c r="DW910" s="71"/>
      <c r="DX910" s="71"/>
      <c r="DY910" s="71"/>
      <c r="DZ910" s="71"/>
      <c r="EA910" s="71"/>
      <c r="EB910" s="71"/>
      <c r="EC910" s="71"/>
      <c r="ED910" s="71"/>
      <c r="EE910" s="71"/>
      <c r="EF910" s="71"/>
      <c r="EG910" s="71"/>
      <c r="EH910" s="71"/>
      <c r="EI910" s="71"/>
      <c r="EJ910" s="71"/>
      <c r="EK910" s="71"/>
      <c r="EL910" s="71"/>
      <c r="EM910" s="71"/>
      <c r="EN910" s="71"/>
    </row>
    <row r="911" spans="13:144" s="67" customFormat="1" ht="25.5" customHeight="1" x14ac:dyDescent="0.2">
      <c r="M911" s="66"/>
      <c r="N911" s="66"/>
      <c r="AD911" s="68"/>
      <c r="AE911" s="68"/>
      <c r="AF911" s="66"/>
      <c r="AG911" s="66"/>
      <c r="AO911" s="171"/>
      <c r="AP911" s="171"/>
      <c r="AQ911" s="171"/>
      <c r="AR911" s="69"/>
      <c r="AS911" s="70"/>
      <c r="AT911" s="70"/>
      <c r="AU911" s="70"/>
      <c r="AV911" s="70"/>
      <c r="AW911" s="70"/>
      <c r="AX911" s="70"/>
      <c r="AY911" s="70"/>
      <c r="AZ911" s="70"/>
      <c r="BA911" s="70"/>
      <c r="BG911" s="7"/>
      <c r="BH911" s="1"/>
      <c r="BI911" s="1"/>
      <c r="BJ911" s="7"/>
      <c r="BK911" s="7"/>
      <c r="CB911" s="66"/>
      <c r="CC911" s="71"/>
      <c r="CD911" s="71"/>
      <c r="CE911" s="71"/>
      <c r="CF911" s="71"/>
      <c r="CG911" s="71"/>
      <c r="CH911" s="71"/>
      <c r="CI911" s="71"/>
      <c r="CJ911" s="71"/>
      <c r="CK911" s="71"/>
      <c r="CL911" s="71"/>
      <c r="CM911" s="71"/>
      <c r="CN911" s="71"/>
      <c r="CO911" s="71"/>
      <c r="CP911" s="71"/>
      <c r="CQ911" s="71"/>
      <c r="CR911" s="71"/>
      <c r="CS911" s="71"/>
      <c r="CT911" s="71"/>
      <c r="CU911" s="71"/>
      <c r="CV911" s="71"/>
      <c r="CW911" s="71"/>
      <c r="CX911" s="71"/>
      <c r="CY911" s="71"/>
      <c r="CZ911" s="71"/>
      <c r="DA911" s="71"/>
      <c r="DB911" s="71"/>
      <c r="DC911" s="71"/>
      <c r="DD911" s="71"/>
      <c r="DE911" s="71"/>
      <c r="DF911" s="71"/>
      <c r="DG911" s="71"/>
      <c r="DH911" s="71"/>
      <c r="DI911" s="71"/>
      <c r="DJ911" s="71"/>
      <c r="DK911" s="71"/>
      <c r="DL911" s="71"/>
      <c r="DM911" s="71"/>
      <c r="DN911" s="71"/>
      <c r="DO911" s="71"/>
      <c r="DP911" s="71"/>
      <c r="DQ911" s="71"/>
      <c r="DR911" s="71"/>
      <c r="DS911" s="71"/>
      <c r="DT911" s="71"/>
      <c r="DU911" s="71"/>
      <c r="DV911" s="71"/>
      <c r="DW911" s="71"/>
      <c r="DX911" s="71"/>
      <c r="DY911" s="71"/>
      <c r="DZ911" s="71"/>
      <c r="EA911" s="71"/>
      <c r="EB911" s="71"/>
      <c r="EC911" s="71"/>
      <c r="ED911" s="71"/>
      <c r="EE911" s="71"/>
      <c r="EF911" s="71"/>
      <c r="EG911" s="71"/>
      <c r="EH911" s="71"/>
      <c r="EI911" s="71"/>
      <c r="EJ911" s="71"/>
      <c r="EK911" s="71"/>
      <c r="EL911" s="71"/>
      <c r="EM911" s="71"/>
      <c r="EN911" s="71"/>
    </row>
    <row r="912" spans="13:144" s="67" customFormat="1" ht="25.5" customHeight="1" x14ac:dyDescent="0.2">
      <c r="M912" s="66"/>
      <c r="N912" s="66"/>
      <c r="AD912" s="68"/>
      <c r="AE912" s="68"/>
      <c r="AF912" s="66"/>
      <c r="AG912" s="66"/>
      <c r="AO912" s="171"/>
      <c r="AP912" s="171"/>
      <c r="AQ912" s="171"/>
      <c r="AR912" s="69"/>
      <c r="AS912" s="70"/>
      <c r="AT912" s="70"/>
      <c r="AU912" s="70"/>
      <c r="AV912" s="70"/>
      <c r="AW912" s="70"/>
      <c r="AX912" s="70"/>
      <c r="AY912" s="70"/>
      <c r="AZ912" s="70"/>
      <c r="BA912" s="70"/>
      <c r="BG912" s="7"/>
      <c r="BH912" s="1"/>
      <c r="BI912" s="1"/>
      <c r="BJ912" s="7"/>
      <c r="BK912" s="7"/>
      <c r="CB912" s="66"/>
      <c r="CC912" s="71"/>
      <c r="CD912" s="71"/>
      <c r="CE912" s="71"/>
      <c r="CF912" s="71"/>
      <c r="CG912" s="71"/>
      <c r="CH912" s="71"/>
      <c r="CI912" s="71"/>
      <c r="CJ912" s="71"/>
      <c r="CK912" s="71"/>
      <c r="CL912" s="71"/>
      <c r="CM912" s="71"/>
      <c r="CN912" s="71"/>
      <c r="CO912" s="71"/>
      <c r="CP912" s="71"/>
      <c r="CQ912" s="71"/>
      <c r="CR912" s="71"/>
      <c r="CS912" s="71"/>
      <c r="CT912" s="71"/>
      <c r="CU912" s="71"/>
      <c r="CV912" s="71"/>
      <c r="CW912" s="71"/>
      <c r="CX912" s="71"/>
      <c r="CY912" s="71"/>
      <c r="CZ912" s="71"/>
      <c r="DA912" s="71"/>
      <c r="DB912" s="71"/>
      <c r="DC912" s="71"/>
      <c r="DD912" s="71"/>
      <c r="DE912" s="71"/>
      <c r="DF912" s="71"/>
      <c r="DG912" s="71"/>
      <c r="DH912" s="71"/>
      <c r="DI912" s="71"/>
      <c r="DJ912" s="71"/>
      <c r="DK912" s="71"/>
      <c r="DL912" s="71"/>
      <c r="DM912" s="71"/>
      <c r="DN912" s="71"/>
      <c r="DO912" s="71"/>
      <c r="DP912" s="71"/>
      <c r="DQ912" s="71"/>
      <c r="DR912" s="71"/>
      <c r="DS912" s="71"/>
      <c r="DT912" s="71"/>
      <c r="DU912" s="71"/>
      <c r="DV912" s="71"/>
      <c r="DW912" s="71"/>
      <c r="DX912" s="71"/>
      <c r="DY912" s="71"/>
      <c r="DZ912" s="71"/>
      <c r="EA912" s="71"/>
      <c r="EB912" s="71"/>
      <c r="EC912" s="71"/>
      <c r="ED912" s="71"/>
      <c r="EE912" s="71"/>
      <c r="EF912" s="71"/>
      <c r="EG912" s="71"/>
      <c r="EH912" s="71"/>
      <c r="EI912" s="71"/>
      <c r="EJ912" s="71"/>
      <c r="EK912" s="71"/>
      <c r="EL912" s="71"/>
      <c r="EM912" s="71"/>
      <c r="EN912" s="71"/>
    </row>
    <row r="913" spans="13:144" s="67" customFormat="1" ht="25.5" customHeight="1" x14ac:dyDescent="0.2">
      <c r="M913" s="66"/>
      <c r="N913" s="66"/>
      <c r="AD913" s="68"/>
      <c r="AE913" s="68"/>
      <c r="AF913" s="66"/>
      <c r="AG913" s="66"/>
      <c r="AO913" s="171"/>
      <c r="AP913" s="171"/>
      <c r="AQ913" s="171"/>
      <c r="AR913" s="69"/>
      <c r="AS913" s="70"/>
      <c r="AT913" s="70"/>
      <c r="AU913" s="70"/>
      <c r="AV913" s="70"/>
      <c r="AW913" s="70"/>
      <c r="AX913" s="70"/>
      <c r="AY913" s="70"/>
      <c r="AZ913" s="70"/>
      <c r="BA913" s="70"/>
      <c r="BG913" s="7"/>
      <c r="BH913" s="1"/>
      <c r="BI913" s="1"/>
      <c r="BJ913" s="7"/>
      <c r="BK913" s="7"/>
      <c r="CB913" s="66"/>
      <c r="CC913" s="71"/>
      <c r="CD913" s="71"/>
      <c r="CE913" s="71"/>
      <c r="CF913" s="71"/>
      <c r="CG913" s="71"/>
      <c r="CH913" s="71"/>
      <c r="CI913" s="71"/>
      <c r="CJ913" s="71"/>
      <c r="CK913" s="71"/>
      <c r="CL913" s="71"/>
      <c r="CM913" s="71"/>
      <c r="CN913" s="71"/>
      <c r="CO913" s="71"/>
      <c r="CP913" s="71"/>
      <c r="CQ913" s="71"/>
      <c r="CR913" s="71"/>
      <c r="CS913" s="71"/>
      <c r="CT913" s="71"/>
      <c r="CU913" s="71"/>
      <c r="CV913" s="71"/>
      <c r="CW913" s="71"/>
      <c r="CX913" s="71"/>
      <c r="CY913" s="71"/>
      <c r="CZ913" s="71"/>
      <c r="DA913" s="71"/>
      <c r="DB913" s="71"/>
      <c r="DC913" s="71"/>
      <c r="DD913" s="71"/>
      <c r="DE913" s="71"/>
      <c r="DF913" s="71"/>
      <c r="DG913" s="71"/>
      <c r="DH913" s="71"/>
      <c r="DI913" s="71"/>
      <c r="DJ913" s="71"/>
      <c r="DK913" s="71"/>
      <c r="DL913" s="71"/>
      <c r="DM913" s="71"/>
      <c r="DN913" s="71"/>
      <c r="DO913" s="71"/>
      <c r="DP913" s="71"/>
      <c r="DQ913" s="71"/>
      <c r="DR913" s="71"/>
      <c r="DS913" s="71"/>
      <c r="DT913" s="71"/>
      <c r="DU913" s="71"/>
      <c r="DV913" s="71"/>
      <c r="DW913" s="71"/>
      <c r="DX913" s="71"/>
      <c r="DY913" s="71"/>
      <c r="DZ913" s="71"/>
      <c r="EA913" s="71"/>
      <c r="EB913" s="71"/>
      <c r="EC913" s="71"/>
      <c r="ED913" s="71"/>
      <c r="EE913" s="71"/>
      <c r="EF913" s="71"/>
      <c r="EG913" s="71"/>
      <c r="EH913" s="71"/>
      <c r="EI913" s="71"/>
      <c r="EJ913" s="71"/>
      <c r="EK913" s="71"/>
      <c r="EL913" s="71"/>
      <c r="EM913" s="71"/>
      <c r="EN913" s="71"/>
    </row>
    <row r="914" spans="13:144" s="67" customFormat="1" ht="25.5" customHeight="1" x14ac:dyDescent="0.2">
      <c r="M914" s="66"/>
      <c r="N914" s="66"/>
      <c r="AD914" s="68"/>
      <c r="AE914" s="68"/>
      <c r="AF914" s="66"/>
      <c r="AG914" s="66"/>
      <c r="AO914" s="171"/>
      <c r="AP914" s="171"/>
      <c r="AQ914" s="171"/>
      <c r="AR914" s="69"/>
      <c r="AS914" s="70"/>
      <c r="AT914" s="70"/>
      <c r="AU914" s="70"/>
      <c r="AV914" s="70"/>
      <c r="AW914" s="70"/>
      <c r="AX914" s="70"/>
      <c r="AY914" s="70"/>
      <c r="AZ914" s="70"/>
      <c r="BA914" s="70"/>
      <c r="BG914" s="7"/>
      <c r="BH914" s="1"/>
      <c r="BI914" s="1"/>
      <c r="BJ914" s="7"/>
      <c r="BK914" s="7"/>
      <c r="CB914" s="66"/>
      <c r="CC914" s="71"/>
      <c r="CD914" s="71"/>
      <c r="CE914" s="71"/>
      <c r="CF914" s="71"/>
      <c r="CG914" s="71"/>
      <c r="CH914" s="71"/>
      <c r="CI914" s="71"/>
      <c r="CJ914" s="71"/>
      <c r="CK914" s="71"/>
      <c r="CL914" s="71"/>
      <c r="CM914" s="71"/>
      <c r="CN914" s="71"/>
      <c r="CO914" s="71"/>
      <c r="CP914" s="71"/>
      <c r="CQ914" s="71"/>
      <c r="CR914" s="71"/>
      <c r="CS914" s="71"/>
      <c r="CT914" s="71"/>
      <c r="CU914" s="71"/>
      <c r="CV914" s="71"/>
      <c r="CW914" s="71"/>
      <c r="CX914" s="71"/>
      <c r="CY914" s="71"/>
      <c r="CZ914" s="71"/>
      <c r="DA914" s="71"/>
      <c r="DB914" s="71"/>
      <c r="DC914" s="71"/>
      <c r="DD914" s="71"/>
      <c r="DE914" s="71"/>
      <c r="DF914" s="71"/>
      <c r="DG914" s="71"/>
      <c r="DH914" s="71"/>
      <c r="DI914" s="71"/>
      <c r="DJ914" s="71"/>
      <c r="DK914" s="71"/>
      <c r="DL914" s="71"/>
      <c r="DM914" s="71"/>
      <c r="DN914" s="71"/>
      <c r="DO914" s="71"/>
      <c r="DP914" s="71"/>
      <c r="DQ914" s="71"/>
      <c r="DR914" s="71"/>
      <c r="DS914" s="71"/>
      <c r="DT914" s="71"/>
      <c r="DU914" s="71"/>
      <c r="DV914" s="71"/>
      <c r="DW914" s="71"/>
      <c r="DX914" s="71"/>
      <c r="DY914" s="71"/>
      <c r="DZ914" s="71"/>
      <c r="EA914" s="71"/>
      <c r="EB914" s="71"/>
      <c r="EC914" s="71"/>
      <c r="ED914" s="71"/>
      <c r="EE914" s="71"/>
      <c r="EF914" s="71"/>
      <c r="EG914" s="71"/>
      <c r="EH914" s="71"/>
      <c r="EI914" s="71"/>
      <c r="EJ914" s="71"/>
      <c r="EK914" s="71"/>
      <c r="EL914" s="71"/>
      <c r="EM914" s="71"/>
      <c r="EN914" s="71"/>
    </row>
    <row r="915" spans="13:144" s="67" customFormat="1" ht="25.5" customHeight="1" x14ac:dyDescent="0.2">
      <c r="M915" s="66"/>
      <c r="N915" s="66"/>
      <c r="AD915" s="68"/>
      <c r="AE915" s="68"/>
      <c r="AF915" s="66"/>
      <c r="AG915" s="66"/>
      <c r="AO915" s="171"/>
      <c r="AP915" s="171"/>
      <c r="AQ915" s="171"/>
      <c r="AR915" s="69"/>
      <c r="AS915" s="70"/>
      <c r="AT915" s="70"/>
      <c r="AU915" s="70"/>
      <c r="AV915" s="70"/>
      <c r="AW915" s="70"/>
      <c r="AX915" s="70"/>
      <c r="AY915" s="70"/>
      <c r="AZ915" s="70"/>
      <c r="BA915" s="70"/>
      <c r="BG915" s="7"/>
      <c r="BH915" s="1"/>
      <c r="BI915" s="1"/>
      <c r="BJ915" s="7"/>
      <c r="BK915" s="7"/>
      <c r="CB915" s="66"/>
      <c r="CC915" s="71"/>
      <c r="CD915" s="71"/>
      <c r="CE915" s="71"/>
      <c r="CF915" s="71"/>
      <c r="CG915" s="71"/>
      <c r="CH915" s="71"/>
      <c r="CI915" s="71"/>
      <c r="CJ915" s="71"/>
      <c r="CK915" s="71"/>
      <c r="CL915" s="71"/>
      <c r="CM915" s="71"/>
      <c r="CN915" s="71"/>
      <c r="CO915" s="71"/>
      <c r="CP915" s="71"/>
      <c r="CQ915" s="71"/>
      <c r="CR915" s="71"/>
      <c r="CS915" s="71"/>
      <c r="CT915" s="71"/>
      <c r="CU915" s="71"/>
      <c r="CV915" s="71"/>
      <c r="CW915" s="71"/>
      <c r="CX915" s="71"/>
      <c r="CY915" s="71"/>
      <c r="CZ915" s="71"/>
      <c r="DA915" s="71"/>
      <c r="DB915" s="71"/>
      <c r="DC915" s="71"/>
      <c r="DD915" s="71"/>
      <c r="DE915" s="71"/>
      <c r="DF915" s="71"/>
      <c r="DG915" s="71"/>
      <c r="DH915" s="71"/>
      <c r="DI915" s="71"/>
      <c r="DJ915" s="71"/>
      <c r="DK915" s="71"/>
      <c r="DL915" s="71"/>
      <c r="DM915" s="71"/>
      <c r="DN915" s="71"/>
      <c r="DO915" s="71"/>
      <c r="DP915" s="71"/>
      <c r="DQ915" s="71"/>
      <c r="DR915" s="71"/>
      <c r="DS915" s="71"/>
      <c r="DT915" s="71"/>
      <c r="DU915" s="71"/>
      <c r="DV915" s="71"/>
      <c r="DW915" s="71"/>
      <c r="DX915" s="71"/>
      <c r="DY915" s="71"/>
      <c r="DZ915" s="71"/>
      <c r="EA915" s="71"/>
      <c r="EB915" s="71"/>
      <c r="EC915" s="71"/>
      <c r="ED915" s="71"/>
      <c r="EE915" s="71"/>
      <c r="EF915" s="71"/>
      <c r="EG915" s="71"/>
      <c r="EH915" s="71"/>
      <c r="EI915" s="71"/>
      <c r="EJ915" s="71"/>
      <c r="EK915" s="71"/>
      <c r="EL915" s="71"/>
      <c r="EM915" s="71"/>
      <c r="EN915" s="71"/>
    </row>
    <row r="916" spans="13:144" s="67" customFormat="1" ht="25.5" customHeight="1" x14ac:dyDescent="0.2">
      <c r="M916" s="66"/>
      <c r="N916" s="66"/>
      <c r="AD916" s="68"/>
      <c r="AE916" s="68"/>
      <c r="AF916" s="66"/>
      <c r="AG916" s="66"/>
      <c r="AO916" s="171"/>
      <c r="AP916" s="171"/>
      <c r="AQ916" s="171"/>
      <c r="AR916" s="69"/>
      <c r="AS916" s="70"/>
      <c r="AT916" s="70"/>
      <c r="AU916" s="70"/>
      <c r="AV916" s="70"/>
      <c r="AW916" s="70"/>
      <c r="AX916" s="70"/>
      <c r="AY916" s="70"/>
      <c r="AZ916" s="70"/>
      <c r="BA916" s="70"/>
      <c r="BG916" s="7"/>
      <c r="BH916" s="1"/>
      <c r="BI916" s="1"/>
      <c r="BJ916" s="7"/>
      <c r="BK916" s="7"/>
      <c r="CB916" s="66"/>
      <c r="CC916" s="71"/>
      <c r="CD916" s="71"/>
      <c r="CE916" s="71"/>
      <c r="CF916" s="71"/>
      <c r="CG916" s="71"/>
      <c r="CH916" s="71"/>
      <c r="CI916" s="71"/>
      <c r="CJ916" s="71"/>
      <c r="CK916" s="71"/>
      <c r="CL916" s="71"/>
      <c r="CM916" s="71"/>
      <c r="CN916" s="71"/>
      <c r="CO916" s="71"/>
      <c r="CP916" s="71"/>
      <c r="CQ916" s="71"/>
      <c r="CR916" s="71"/>
      <c r="CS916" s="71"/>
      <c r="CT916" s="71"/>
      <c r="CU916" s="71"/>
      <c r="CV916" s="71"/>
      <c r="CW916" s="71"/>
      <c r="CX916" s="71"/>
      <c r="CY916" s="71"/>
      <c r="CZ916" s="71"/>
      <c r="DA916" s="71"/>
      <c r="DB916" s="71"/>
      <c r="DC916" s="71"/>
      <c r="DD916" s="71"/>
      <c r="DE916" s="71"/>
      <c r="DF916" s="71"/>
      <c r="DG916" s="71"/>
      <c r="DH916" s="71"/>
      <c r="DI916" s="71"/>
      <c r="DJ916" s="71"/>
      <c r="DK916" s="71"/>
      <c r="DL916" s="71"/>
      <c r="DM916" s="71"/>
      <c r="DN916" s="71"/>
      <c r="DO916" s="71"/>
      <c r="DP916" s="71"/>
      <c r="DQ916" s="71"/>
      <c r="DR916" s="71"/>
      <c r="DS916" s="71"/>
      <c r="DT916" s="71"/>
      <c r="DU916" s="71"/>
      <c r="DV916" s="71"/>
      <c r="DW916" s="71"/>
      <c r="DX916" s="71"/>
      <c r="DY916" s="71"/>
      <c r="DZ916" s="71"/>
      <c r="EA916" s="71"/>
      <c r="EB916" s="71"/>
      <c r="EC916" s="71"/>
      <c r="ED916" s="71"/>
      <c r="EE916" s="71"/>
      <c r="EF916" s="71"/>
      <c r="EG916" s="71"/>
      <c r="EH916" s="71"/>
      <c r="EI916" s="71"/>
      <c r="EJ916" s="71"/>
      <c r="EK916" s="71"/>
      <c r="EL916" s="71"/>
      <c r="EM916" s="71"/>
      <c r="EN916" s="71"/>
    </row>
    <row r="917" spans="13:144" s="67" customFormat="1" ht="25.5" customHeight="1" x14ac:dyDescent="0.2">
      <c r="M917" s="66"/>
      <c r="N917" s="66"/>
      <c r="AD917" s="68"/>
      <c r="AE917" s="68"/>
      <c r="AF917" s="66"/>
      <c r="AG917" s="66"/>
      <c r="AO917" s="171"/>
      <c r="AP917" s="171"/>
      <c r="AQ917" s="171"/>
      <c r="AR917" s="69"/>
      <c r="AS917" s="70"/>
      <c r="AT917" s="70"/>
      <c r="AU917" s="70"/>
      <c r="AV917" s="70"/>
      <c r="AW917" s="70"/>
      <c r="AX917" s="70"/>
      <c r="AY917" s="70"/>
      <c r="AZ917" s="70"/>
      <c r="BA917" s="70"/>
      <c r="BG917" s="7"/>
      <c r="BH917" s="1"/>
      <c r="BI917" s="1"/>
      <c r="BJ917" s="7"/>
      <c r="BK917" s="7"/>
      <c r="CB917" s="66"/>
      <c r="CC917" s="71"/>
      <c r="CD917" s="71"/>
      <c r="CE917" s="71"/>
      <c r="CF917" s="71"/>
      <c r="CG917" s="71"/>
      <c r="CH917" s="71"/>
      <c r="CI917" s="71"/>
      <c r="CJ917" s="71"/>
      <c r="CK917" s="71"/>
      <c r="CL917" s="71"/>
      <c r="CM917" s="71"/>
      <c r="CN917" s="71"/>
      <c r="CO917" s="71"/>
      <c r="CP917" s="71"/>
      <c r="CQ917" s="71"/>
      <c r="CR917" s="71"/>
      <c r="CS917" s="71"/>
      <c r="CT917" s="71"/>
      <c r="CU917" s="71"/>
      <c r="CV917" s="71"/>
      <c r="CW917" s="71"/>
      <c r="CX917" s="71"/>
      <c r="CY917" s="71"/>
      <c r="CZ917" s="71"/>
      <c r="DA917" s="71"/>
      <c r="DB917" s="71"/>
      <c r="DC917" s="71"/>
      <c r="DD917" s="71"/>
      <c r="DE917" s="71"/>
      <c r="DF917" s="71"/>
      <c r="DG917" s="71"/>
      <c r="DH917" s="71"/>
      <c r="DI917" s="71"/>
      <c r="DJ917" s="71"/>
      <c r="DK917" s="71"/>
      <c r="DL917" s="71"/>
      <c r="DM917" s="71"/>
      <c r="DN917" s="71"/>
      <c r="DO917" s="71"/>
      <c r="DP917" s="71"/>
      <c r="DQ917" s="71"/>
      <c r="DR917" s="71"/>
      <c r="DS917" s="71"/>
      <c r="DT917" s="71"/>
      <c r="DU917" s="71"/>
      <c r="DV917" s="71"/>
      <c r="DW917" s="71"/>
      <c r="DX917" s="71"/>
      <c r="DY917" s="71"/>
      <c r="DZ917" s="71"/>
      <c r="EA917" s="71"/>
      <c r="EB917" s="71"/>
      <c r="EC917" s="71"/>
      <c r="ED917" s="71"/>
      <c r="EE917" s="71"/>
      <c r="EF917" s="71"/>
      <c r="EG917" s="71"/>
      <c r="EH917" s="71"/>
      <c r="EI917" s="71"/>
      <c r="EJ917" s="71"/>
      <c r="EK917" s="71"/>
      <c r="EL917" s="71"/>
      <c r="EM917" s="71"/>
      <c r="EN917" s="71"/>
    </row>
    <row r="918" spans="13:144" s="67" customFormat="1" ht="25.5" customHeight="1" x14ac:dyDescent="0.2">
      <c r="M918" s="66"/>
      <c r="N918" s="66"/>
      <c r="AD918" s="68"/>
      <c r="AE918" s="68"/>
      <c r="AF918" s="66"/>
      <c r="AG918" s="66"/>
      <c r="AO918" s="171"/>
      <c r="AP918" s="171"/>
      <c r="AQ918" s="171"/>
      <c r="AR918" s="69"/>
      <c r="AS918" s="70"/>
      <c r="AT918" s="70"/>
      <c r="AU918" s="70"/>
      <c r="AV918" s="70"/>
      <c r="AW918" s="70"/>
      <c r="AX918" s="70"/>
      <c r="AY918" s="70"/>
      <c r="AZ918" s="70"/>
      <c r="BA918" s="70"/>
      <c r="BG918" s="7"/>
      <c r="BH918" s="1"/>
      <c r="BI918" s="1"/>
      <c r="BJ918" s="7"/>
      <c r="BK918" s="7"/>
      <c r="CB918" s="66"/>
      <c r="CC918" s="71"/>
      <c r="CD918" s="71"/>
      <c r="CE918" s="71"/>
      <c r="CF918" s="71"/>
      <c r="CG918" s="71"/>
      <c r="CH918" s="71"/>
      <c r="CI918" s="71"/>
      <c r="CJ918" s="71"/>
      <c r="CK918" s="71"/>
      <c r="CL918" s="71"/>
      <c r="CM918" s="71"/>
      <c r="CN918" s="71"/>
      <c r="CO918" s="71"/>
      <c r="CP918" s="71"/>
      <c r="CQ918" s="71"/>
      <c r="CR918" s="71"/>
      <c r="CS918" s="71"/>
      <c r="CT918" s="71"/>
      <c r="CU918" s="71"/>
      <c r="CV918" s="71"/>
      <c r="CW918" s="71"/>
      <c r="CX918" s="71"/>
      <c r="CY918" s="71"/>
      <c r="CZ918" s="71"/>
      <c r="DA918" s="71"/>
      <c r="DB918" s="71"/>
      <c r="DC918" s="71"/>
      <c r="DD918" s="71"/>
      <c r="DE918" s="71"/>
      <c r="DF918" s="71"/>
      <c r="DG918" s="71"/>
      <c r="DH918" s="71"/>
      <c r="DI918" s="71"/>
      <c r="DJ918" s="71"/>
      <c r="DK918" s="71"/>
      <c r="DL918" s="71"/>
      <c r="DM918" s="71"/>
      <c r="DN918" s="71"/>
      <c r="DO918" s="71"/>
      <c r="DP918" s="71"/>
      <c r="DQ918" s="71"/>
      <c r="DR918" s="71"/>
      <c r="DS918" s="71"/>
      <c r="DT918" s="71"/>
      <c r="DU918" s="71"/>
      <c r="DV918" s="71"/>
      <c r="DW918" s="71"/>
      <c r="DX918" s="71"/>
      <c r="DY918" s="71"/>
      <c r="DZ918" s="71"/>
      <c r="EA918" s="71"/>
      <c r="EB918" s="71"/>
      <c r="EC918" s="71"/>
      <c r="ED918" s="71"/>
      <c r="EE918" s="71"/>
      <c r="EF918" s="71"/>
      <c r="EG918" s="71"/>
      <c r="EH918" s="71"/>
      <c r="EI918" s="71"/>
      <c r="EJ918" s="71"/>
      <c r="EK918" s="71"/>
      <c r="EL918" s="71"/>
      <c r="EM918" s="71"/>
      <c r="EN918" s="71"/>
    </row>
    <row r="919" spans="13:144" s="67" customFormat="1" ht="25.5" customHeight="1" x14ac:dyDescent="0.2">
      <c r="M919" s="66"/>
      <c r="N919" s="66"/>
      <c r="AD919" s="68"/>
      <c r="AE919" s="68"/>
      <c r="AF919" s="66"/>
      <c r="AG919" s="66"/>
      <c r="AO919" s="171"/>
      <c r="AP919" s="171"/>
      <c r="AQ919" s="171"/>
      <c r="AR919" s="69"/>
      <c r="AS919" s="70"/>
      <c r="AT919" s="70"/>
      <c r="AU919" s="70"/>
      <c r="AV919" s="70"/>
      <c r="AW919" s="70"/>
      <c r="AX919" s="70"/>
      <c r="AY919" s="70"/>
      <c r="AZ919" s="70"/>
      <c r="BA919" s="70"/>
      <c r="BG919" s="7"/>
      <c r="BH919" s="1"/>
      <c r="BI919" s="1"/>
      <c r="BJ919" s="7"/>
      <c r="BK919" s="7"/>
      <c r="CB919" s="66"/>
      <c r="CC919" s="71"/>
      <c r="CD919" s="71"/>
      <c r="CE919" s="71"/>
      <c r="CF919" s="71"/>
      <c r="CG919" s="71"/>
      <c r="CH919" s="71"/>
      <c r="CI919" s="71"/>
      <c r="CJ919" s="71"/>
      <c r="CK919" s="71"/>
      <c r="CL919" s="71"/>
      <c r="CM919" s="71"/>
      <c r="CN919" s="71"/>
      <c r="CO919" s="71"/>
      <c r="CP919" s="71"/>
      <c r="CQ919" s="71"/>
      <c r="CR919" s="71"/>
      <c r="CS919" s="71"/>
      <c r="CT919" s="71"/>
      <c r="CU919" s="71"/>
      <c r="CV919" s="71"/>
      <c r="CW919" s="71"/>
      <c r="CX919" s="71"/>
      <c r="CY919" s="71"/>
      <c r="CZ919" s="71"/>
      <c r="DA919" s="71"/>
      <c r="DB919" s="71"/>
      <c r="DC919" s="71"/>
      <c r="DD919" s="71"/>
      <c r="DE919" s="71"/>
      <c r="DF919" s="71"/>
      <c r="DG919" s="71"/>
      <c r="DH919" s="71"/>
      <c r="DI919" s="71"/>
      <c r="DJ919" s="71"/>
      <c r="DK919" s="71"/>
      <c r="DL919" s="71"/>
      <c r="DM919" s="71"/>
      <c r="DN919" s="71"/>
      <c r="DO919" s="71"/>
      <c r="DP919" s="71"/>
      <c r="DQ919" s="71"/>
      <c r="DR919" s="71"/>
      <c r="DS919" s="71"/>
      <c r="DT919" s="71"/>
      <c r="DU919" s="71"/>
      <c r="DV919" s="71"/>
      <c r="DW919" s="71"/>
      <c r="DX919" s="71"/>
      <c r="DY919" s="71"/>
      <c r="DZ919" s="71"/>
      <c r="EA919" s="71"/>
      <c r="EB919" s="71"/>
      <c r="EC919" s="71"/>
      <c r="ED919" s="71"/>
      <c r="EE919" s="71"/>
      <c r="EF919" s="71"/>
      <c r="EG919" s="71"/>
      <c r="EH919" s="71"/>
      <c r="EI919" s="71"/>
      <c r="EJ919" s="71"/>
      <c r="EK919" s="71"/>
      <c r="EL919" s="71"/>
      <c r="EM919" s="71"/>
      <c r="EN919" s="71"/>
    </row>
    <row r="920" spans="13:144" s="67" customFormat="1" ht="25.5" customHeight="1" x14ac:dyDescent="0.2">
      <c r="M920" s="66"/>
      <c r="N920" s="66"/>
      <c r="AD920" s="68"/>
      <c r="AE920" s="68"/>
      <c r="AF920" s="66"/>
      <c r="AG920" s="66"/>
      <c r="AO920" s="171"/>
      <c r="AP920" s="171"/>
      <c r="AQ920" s="171"/>
      <c r="AR920" s="69"/>
      <c r="AS920" s="70"/>
      <c r="AT920" s="70"/>
      <c r="AU920" s="70"/>
      <c r="AV920" s="70"/>
      <c r="AW920" s="70"/>
      <c r="AX920" s="70"/>
      <c r="AY920" s="70"/>
      <c r="AZ920" s="70"/>
      <c r="BA920" s="70"/>
      <c r="BG920" s="7"/>
      <c r="BH920" s="1"/>
      <c r="BI920" s="1"/>
      <c r="BJ920" s="7"/>
      <c r="BK920" s="7"/>
      <c r="CB920" s="66"/>
      <c r="CC920" s="71"/>
      <c r="CD920" s="71"/>
      <c r="CE920" s="71"/>
      <c r="CF920" s="71"/>
      <c r="CG920" s="71"/>
      <c r="CH920" s="71"/>
      <c r="CI920" s="71"/>
      <c r="CJ920" s="71"/>
      <c r="CK920" s="71"/>
      <c r="CL920" s="71"/>
      <c r="CM920" s="71"/>
      <c r="CN920" s="71"/>
      <c r="CO920" s="71"/>
      <c r="CP920" s="71"/>
      <c r="CQ920" s="71"/>
      <c r="CR920" s="71"/>
      <c r="CS920" s="71"/>
      <c r="CT920" s="71"/>
      <c r="CU920" s="71"/>
      <c r="CV920" s="71"/>
      <c r="CW920" s="71"/>
      <c r="CX920" s="71"/>
      <c r="CY920" s="71"/>
      <c r="CZ920" s="71"/>
      <c r="DA920" s="71"/>
      <c r="DB920" s="71"/>
      <c r="DC920" s="71"/>
      <c r="DD920" s="71"/>
      <c r="DE920" s="71"/>
      <c r="DF920" s="71"/>
      <c r="DG920" s="71"/>
      <c r="DH920" s="71"/>
      <c r="DI920" s="71"/>
      <c r="DJ920" s="71"/>
      <c r="DK920" s="71"/>
      <c r="DL920" s="71"/>
      <c r="DM920" s="71"/>
      <c r="DN920" s="71"/>
      <c r="DO920" s="71"/>
      <c r="DP920" s="71"/>
      <c r="DQ920" s="71"/>
      <c r="DR920" s="71"/>
      <c r="DS920" s="71"/>
      <c r="DT920" s="71"/>
      <c r="DU920" s="71"/>
      <c r="DV920" s="71"/>
      <c r="DW920" s="71"/>
      <c r="DX920" s="71"/>
      <c r="DY920" s="71"/>
      <c r="DZ920" s="71"/>
      <c r="EA920" s="71"/>
      <c r="EB920" s="71"/>
      <c r="EC920" s="71"/>
      <c r="ED920" s="71"/>
      <c r="EE920" s="71"/>
      <c r="EF920" s="71"/>
      <c r="EG920" s="71"/>
      <c r="EH920" s="71"/>
      <c r="EI920" s="71"/>
      <c r="EJ920" s="71"/>
      <c r="EK920" s="71"/>
      <c r="EL920" s="71"/>
      <c r="EM920" s="71"/>
      <c r="EN920" s="71"/>
    </row>
    <row r="921" spans="13:144" s="67" customFormat="1" ht="25.5" customHeight="1" x14ac:dyDescent="0.2">
      <c r="M921" s="66"/>
      <c r="N921" s="66"/>
      <c r="AD921" s="68"/>
      <c r="AE921" s="68"/>
      <c r="AF921" s="66"/>
      <c r="AG921" s="66"/>
      <c r="AO921" s="171"/>
      <c r="AP921" s="171"/>
      <c r="AQ921" s="171"/>
      <c r="AR921" s="69"/>
      <c r="AS921" s="70"/>
      <c r="AT921" s="70"/>
      <c r="AU921" s="70"/>
      <c r="AV921" s="70"/>
      <c r="AW921" s="70"/>
      <c r="AX921" s="70"/>
      <c r="AY921" s="70"/>
      <c r="AZ921" s="70"/>
      <c r="BA921" s="70"/>
      <c r="BG921" s="7"/>
      <c r="BH921" s="1"/>
      <c r="BI921" s="1"/>
      <c r="BJ921" s="7"/>
      <c r="BK921" s="7"/>
      <c r="CB921" s="66"/>
      <c r="CC921" s="71"/>
      <c r="CD921" s="71"/>
      <c r="CE921" s="71"/>
      <c r="CF921" s="71"/>
      <c r="CG921" s="71"/>
      <c r="CH921" s="71"/>
      <c r="CI921" s="71"/>
      <c r="CJ921" s="71"/>
      <c r="CK921" s="71"/>
      <c r="CL921" s="71"/>
      <c r="CM921" s="71"/>
      <c r="CN921" s="71"/>
      <c r="CO921" s="71"/>
      <c r="CP921" s="71"/>
      <c r="CQ921" s="71"/>
      <c r="CR921" s="71"/>
      <c r="CS921" s="71"/>
      <c r="CT921" s="71"/>
      <c r="CU921" s="71"/>
      <c r="CV921" s="71"/>
      <c r="CW921" s="71"/>
      <c r="CX921" s="71"/>
      <c r="CY921" s="71"/>
      <c r="CZ921" s="71"/>
      <c r="DA921" s="71"/>
      <c r="DB921" s="71"/>
      <c r="DC921" s="71"/>
      <c r="DD921" s="71"/>
      <c r="DE921" s="71"/>
      <c r="DF921" s="71"/>
      <c r="DG921" s="71"/>
      <c r="DH921" s="71"/>
      <c r="DI921" s="71"/>
      <c r="DJ921" s="71"/>
      <c r="DK921" s="71"/>
      <c r="DL921" s="71"/>
      <c r="DM921" s="71"/>
      <c r="DN921" s="71"/>
      <c r="DO921" s="71"/>
      <c r="DP921" s="71"/>
      <c r="DQ921" s="71"/>
      <c r="DR921" s="71"/>
      <c r="DS921" s="71"/>
      <c r="DT921" s="71"/>
      <c r="DU921" s="71"/>
      <c r="DV921" s="71"/>
      <c r="DW921" s="71"/>
      <c r="DX921" s="71"/>
      <c r="DY921" s="71"/>
      <c r="DZ921" s="71"/>
      <c r="EA921" s="71"/>
      <c r="EB921" s="71"/>
      <c r="EC921" s="71"/>
      <c r="ED921" s="71"/>
      <c r="EE921" s="71"/>
      <c r="EF921" s="71"/>
      <c r="EG921" s="71"/>
      <c r="EH921" s="71"/>
      <c r="EI921" s="71"/>
      <c r="EJ921" s="71"/>
      <c r="EK921" s="71"/>
      <c r="EL921" s="71"/>
      <c r="EM921" s="71"/>
      <c r="EN921" s="71"/>
    </row>
    <row r="922" spans="13:144" s="67" customFormat="1" ht="25.5" customHeight="1" x14ac:dyDescent="0.2">
      <c r="M922" s="66"/>
      <c r="N922" s="66"/>
      <c r="AD922" s="68"/>
      <c r="AE922" s="68"/>
      <c r="AF922" s="66"/>
      <c r="AG922" s="66"/>
      <c r="AO922" s="171"/>
      <c r="AP922" s="171"/>
      <c r="AQ922" s="171"/>
      <c r="AR922" s="69"/>
      <c r="AS922" s="70"/>
      <c r="AT922" s="70"/>
      <c r="AU922" s="70"/>
      <c r="AV922" s="70"/>
      <c r="AW922" s="70"/>
      <c r="AX922" s="70"/>
      <c r="AY922" s="70"/>
      <c r="AZ922" s="70"/>
      <c r="BA922" s="70"/>
      <c r="BG922" s="7"/>
      <c r="BH922" s="1"/>
      <c r="BI922" s="1"/>
      <c r="BJ922" s="7"/>
      <c r="BK922" s="7"/>
      <c r="CB922" s="66"/>
      <c r="CC922" s="71"/>
      <c r="CD922" s="71"/>
      <c r="CE922" s="71"/>
      <c r="CF922" s="71"/>
      <c r="CG922" s="71"/>
      <c r="CH922" s="71"/>
      <c r="CI922" s="71"/>
      <c r="CJ922" s="71"/>
      <c r="CK922" s="71"/>
      <c r="CL922" s="71"/>
      <c r="CM922" s="71"/>
      <c r="CN922" s="71"/>
      <c r="CO922" s="71"/>
      <c r="CP922" s="71"/>
      <c r="CQ922" s="71"/>
      <c r="CR922" s="71"/>
      <c r="CS922" s="71"/>
      <c r="CT922" s="71"/>
      <c r="CU922" s="71"/>
      <c r="CV922" s="71"/>
      <c r="CW922" s="71"/>
      <c r="CX922" s="71"/>
      <c r="CY922" s="71"/>
      <c r="CZ922" s="71"/>
      <c r="DA922" s="71"/>
      <c r="DB922" s="71"/>
      <c r="DC922" s="71"/>
      <c r="DD922" s="71"/>
      <c r="DE922" s="71"/>
      <c r="DF922" s="71"/>
      <c r="DG922" s="71"/>
      <c r="DH922" s="71"/>
      <c r="DI922" s="71"/>
      <c r="DJ922" s="71"/>
      <c r="DK922" s="71"/>
      <c r="DL922" s="71"/>
      <c r="DM922" s="71"/>
      <c r="DN922" s="71"/>
      <c r="DO922" s="71"/>
      <c r="DP922" s="71"/>
      <c r="DQ922" s="71"/>
      <c r="DR922" s="71"/>
      <c r="DS922" s="71"/>
      <c r="DT922" s="71"/>
      <c r="DU922" s="71"/>
      <c r="DV922" s="71"/>
      <c r="DW922" s="71"/>
      <c r="DX922" s="71"/>
      <c r="DY922" s="71"/>
      <c r="DZ922" s="71"/>
      <c r="EA922" s="71"/>
      <c r="EB922" s="71"/>
      <c r="EC922" s="71"/>
      <c r="ED922" s="71"/>
      <c r="EE922" s="71"/>
      <c r="EF922" s="71"/>
      <c r="EG922" s="71"/>
      <c r="EH922" s="71"/>
      <c r="EI922" s="71"/>
      <c r="EJ922" s="71"/>
      <c r="EK922" s="71"/>
      <c r="EL922" s="71"/>
      <c r="EM922" s="71"/>
      <c r="EN922" s="71"/>
    </row>
    <row r="923" spans="13:144" s="67" customFormat="1" ht="25.5" customHeight="1" x14ac:dyDescent="0.2">
      <c r="M923" s="66"/>
      <c r="N923" s="66"/>
      <c r="AD923" s="68"/>
      <c r="AE923" s="68"/>
      <c r="AF923" s="66"/>
      <c r="AG923" s="66"/>
      <c r="AO923" s="171"/>
      <c r="AP923" s="171"/>
      <c r="AQ923" s="171"/>
      <c r="AR923" s="69"/>
      <c r="AS923" s="70"/>
      <c r="AT923" s="70"/>
      <c r="AU923" s="70"/>
      <c r="AV923" s="70"/>
      <c r="AW923" s="70"/>
      <c r="AX923" s="70"/>
      <c r="AY923" s="70"/>
      <c r="AZ923" s="70"/>
      <c r="BA923" s="70"/>
      <c r="BG923" s="7"/>
      <c r="BH923" s="1"/>
      <c r="BI923" s="1"/>
      <c r="BJ923" s="7"/>
      <c r="BK923" s="7"/>
      <c r="CB923" s="66"/>
      <c r="CC923" s="71"/>
      <c r="CD923" s="71"/>
      <c r="CE923" s="71"/>
      <c r="CF923" s="71"/>
      <c r="CG923" s="71"/>
      <c r="CH923" s="71"/>
      <c r="CI923" s="71"/>
      <c r="CJ923" s="71"/>
      <c r="CK923" s="71"/>
      <c r="CL923" s="71"/>
      <c r="CM923" s="71"/>
      <c r="CN923" s="71"/>
      <c r="CO923" s="71"/>
      <c r="CP923" s="71"/>
      <c r="CQ923" s="71"/>
      <c r="CR923" s="71"/>
      <c r="CS923" s="71"/>
      <c r="CT923" s="71"/>
      <c r="CU923" s="71"/>
      <c r="CV923" s="71"/>
      <c r="CW923" s="71"/>
      <c r="CX923" s="71"/>
      <c r="CY923" s="71"/>
      <c r="CZ923" s="71"/>
      <c r="DA923" s="71"/>
      <c r="DB923" s="71"/>
      <c r="DC923" s="71"/>
      <c r="DD923" s="71"/>
      <c r="DE923" s="71"/>
      <c r="DF923" s="71"/>
      <c r="DG923" s="71"/>
      <c r="DH923" s="71"/>
      <c r="DI923" s="71"/>
      <c r="DJ923" s="71"/>
      <c r="DK923" s="71"/>
      <c r="DL923" s="71"/>
      <c r="DM923" s="71"/>
      <c r="DN923" s="71"/>
      <c r="DO923" s="71"/>
      <c r="DP923" s="71"/>
      <c r="DQ923" s="71"/>
      <c r="DR923" s="71"/>
      <c r="DS923" s="71"/>
      <c r="DT923" s="71"/>
      <c r="DU923" s="71"/>
      <c r="DV923" s="71"/>
      <c r="DW923" s="71"/>
      <c r="DX923" s="71"/>
      <c r="DY923" s="71"/>
      <c r="DZ923" s="71"/>
      <c r="EA923" s="71"/>
      <c r="EB923" s="71"/>
      <c r="EC923" s="71"/>
      <c r="ED923" s="71"/>
      <c r="EE923" s="71"/>
      <c r="EF923" s="71"/>
      <c r="EG923" s="71"/>
      <c r="EH923" s="71"/>
      <c r="EI923" s="71"/>
      <c r="EJ923" s="71"/>
      <c r="EK923" s="71"/>
      <c r="EL923" s="71"/>
      <c r="EM923" s="71"/>
      <c r="EN923" s="71"/>
    </row>
    <row r="924" spans="13:144" s="67" customFormat="1" ht="25.5" customHeight="1" x14ac:dyDescent="0.2">
      <c r="M924" s="66"/>
      <c r="N924" s="66"/>
      <c r="AD924" s="68"/>
      <c r="AE924" s="68"/>
      <c r="AF924" s="66"/>
      <c r="AG924" s="66"/>
      <c r="AO924" s="171"/>
      <c r="AP924" s="171"/>
      <c r="AQ924" s="171"/>
      <c r="AR924" s="69"/>
      <c r="AS924" s="70"/>
      <c r="AT924" s="70"/>
      <c r="AU924" s="70"/>
      <c r="AV924" s="70"/>
      <c r="AW924" s="70"/>
      <c r="AX924" s="70"/>
      <c r="AY924" s="70"/>
      <c r="AZ924" s="70"/>
      <c r="BA924" s="70"/>
      <c r="BG924" s="7"/>
      <c r="BH924" s="1"/>
      <c r="BI924" s="1"/>
      <c r="BJ924" s="7"/>
      <c r="BK924" s="7"/>
      <c r="CB924" s="66"/>
      <c r="CC924" s="71"/>
      <c r="CD924" s="71"/>
      <c r="CE924" s="71"/>
      <c r="CF924" s="71"/>
      <c r="CG924" s="71"/>
      <c r="CH924" s="71"/>
      <c r="CI924" s="71"/>
      <c r="CJ924" s="71"/>
      <c r="CK924" s="71"/>
      <c r="CL924" s="71"/>
      <c r="CM924" s="71"/>
      <c r="CN924" s="71"/>
      <c r="CO924" s="71"/>
      <c r="CP924" s="71"/>
      <c r="CQ924" s="71"/>
      <c r="CR924" s="71"/>
      <c r="CS924" s="71"/>
      <c r="CT924" s="71"/>
      <c r="CU924" s="71"/>
      <c r="CV924" s="71"/>
      <c r="CW924" s="71"/>
      <c r="CX924" s="71"/>
      <c r="CY924" s="71"/>
      <c r="CZ924" s="71"/>
      <c r="DA924" s="71"/>
      <c r="DB924" s="71"/>
      <c r="DC924" s="71"/>
      <c r="DD924" s="71"/>
      <c r="DE924" s="71"/>
      <c r="DF924" s="71"/>
      <c r="DG924" s="71"/>
      <c r="DH924" s="71"/>
      <c r="DI924" s="71"/>
      <c r="DJ924" s="71"/>
      <c r="DK924" s="71"/>
      <c r="DL924" s="71"/>
      <c r="DM924" s="71"/>
      <c r="DN924" s="71"/>
      <c r="DO924" s="71"/>
      <c r="DP924" s="71"/>
      <c r="DQ924" s="71"/>
      <c r="DR924" s="71"/>
      <c r="DS924" s="71"/>
      <c r="DT924" s="71"/>
      <c r="DU924" s="71"/>
      <c r="DV924" s="71"/>
      <c r="DW924" s="71"/>
      <c r="DX924" s="71"/>
      <c r="DY924" s="71"/>
      <c r="DZ924" s="71"/>
      <c r="EA924" s="71"/>
      <c r="EB924" s="71"/>
      <c r="EC924" s="71"/>
      <c r="ED924" s="71"/>
      <c r="EE924" s="71"/>
      <c r="EF924" s="71"/>
      <c r="EG924" s="71"/>
      <c r="EH924" s="71"/>
      <c r="EI924" s="71"/>
      <c r="EJ924" s="71"/>
      <c r="EK924" s="71"/>
      <c r="EL924" s="71"/>
      <c r="EM924" s="71"/>
      <c r="EN924" s="71"/>
    </row>
    <row r="925" spans="13:144" s="67" customFormat="1" ht="25.5" customHeight="1" x14ac:dyDescent="0.2">
      <c r="M925" s="66"/>
      <c r="N925" s="66"/>
      <c r="AD925" s="68"/>
      <c r="AE925" s="68"/>
      <c r="AF925" s="66"/>
      <c r="AG925" s="66"/>
      <c r="AO925" s="171"/>
      <c r="AP925" s="171"/>
      <c r="AQ925" s="171"/>
      <c r="AR925" s="69"/>
      <c r="AS925" s="70"/>
      <c r="AT925" s="70"/>
      <c r="AU925" s="70"/>
      <c r="AV925" s="70"/>
      <c r="AW925" s="70"/>
      <c r="AX925" s="70"/>
      <c r="AY925" s="70"/>
      <c r="AZ925" s="70"/>
      <c r="BA925" s="70"/>
      <c r="BG925" s="7"/>
      <c r="BH925" s="1"/>
      <c r="BI925" s="1"/>
      <c r="BJ925" s="7"/>
      <c r="BK925" s="7"/>
      <c r="CB925" s="66"/>
      <c r="CC925" s="71"/>
      <c r="CD925" s="71"/>
      <c r="CE925" s="71"/>
      <c r="CF925" s="71"/>
      <c r="CG925" s="71"/>
      <c r="CH925" s="71"/>
      <c r="CI925" s="71"/>
      <c r="CJ925" s="71"/>
      <c r="CK925" s="71"/>
      <c r="CL925" s="71"/>
      <c r="CM925" s="71"/>
      <c r="CN925" s="71"/>
      <c r="CO925" s="71"/>
      <c r="CP925" s="71"/>
      <c r="CQ925" s="71"/>
      <c r="CR925" s="71"/>
      <c r="CS925" s="71"/>
      <c r="CT925" s="71"/>
      <c r="CU925" s="71"/>
      <c r="CV925" s="71"/>
      <c r="CW925" s="71"/>
      <c r="CX925" s="71"/>
      <c r="CY925" s="71"/>
      <c r="CZ925" s="71"/>
      <c r="DA925" s="71"/>
      <c r="DB925" s="71"/>
      <c r="DC925" s="71"/>
      <c r="DD925" s="71"/>
      <c r="DE925" s="71"/>
      <c r="DF925" s="71"/>
      <c r="DG925" s="71"/>
      <c r="DH925" s="71"/>
      <c r="DI925" s="71"/>
      <c r="DJ925" s="71"/>
      <c r="DK925" s="71"/>
      <c r="DL925" s="71"/>
      <c r="DM925" s="71"/>
      <c r="DN925" s="71"/>
      <c r="DO925" s="71"/>
      <c r="DP925" s="71"/>
      <c r="DQ925" s="71"/>
      <c r="DR925" s="71"/>
      <c r="DS925" s="71"/>
      <c r="DT925" s="71"/>
      <c r="DU925" s="71"/>
      <c r="DV925" s="71"/>
      <c r="DW925" s="71"/>
      <c r="DX925" s="71"/>
      <c r="DY925" s="71"/>
      <c r="DZ925" s="71"/>
      <c r="EA925" s="71"/>
      <c r="EB925" s="71"/>
      <c r="EC925" s="71"/>
      <c r="ED925" s="71"/>
      <c r="EE925" s="71"/>
      <c r="EF925" s="71"/>
      <c r="EG925" s="71"/>
      <c r="EH925" s="71"/>
      <c r="EI925" s="71"/>
      <c r="EJ925" s="71"/>
      <c r="EK925" s="71"/>
      <c r="EL925" s="71"/>
      <c r="EM925" s="71"/>
      <c r="EN925" s="71"/>
    </row>
    <row r="926" spans="13:144" s="67" customFormat="1" ht="25.5" customHeight="1" x14ac:dyDescent="0.2">
      <c r="M926" s="66"/>
      <c r="N926" s="66"/>
      <c r="AD926" s="68"/>
      <c r="AE926" s="68"/>
      <c r="AF926" s="66"/>
      <c r="AG926" s="66"/>
      <c r="AO926" s="171"/>
      <c r="AP926" s="171"/>
      <c r="AQ926" s="171"/>
      <c r="AR926" s="69"/>
      <c r="AS926" s="70"/>
      <c r="AT926" s="70"/>
      <c r="AU926" s="70"/>
      <c r="AV926" s="70"/>
      <c r="AW926" s="70"/>
      <c r="AX926" s="70"/>
      <c r="AY926" s="70"/>
      <c r="AZ926" s="70"/>
      <c r="BA926" s="70"/>
      <c r="BG926" s="7"/>
      <c r="BH926" s="1"/>
      <c r="BI926" s="1"/>
      <c r="BJ926" s="7"/>
      <c r="BK926" s="7"/>
      <c r="CB926" s="66"/>
      <c r="CC926" s="71"/>
      <c r="CD926" s="71"/>
      <c r="CE926" s="71"/>
      <c r="CF926" s="71"/>
      <c r="CG926" s="71"/>
      <c r="CH926" s="71"/>
      <c r="CI926" s="71"/>
      <c r="CJ926" s="71"/>
      <c r="CK926" s="71"/>
      <c r="CL926" s="71"/>
      <c r="CM926" s="71"/>
      <c r="CN926" s="71"/>
      <c r="CO926" s="71"/>
      <c r="CP926" s="71"/>
      <c r="CQ926" s="71"/>
      <c r="CR926" s="71"/>
      <c r="CS926" s="71"/>
      <c r="CT926" s="71"/>
      <c r="CU926" s="71"/>
      <c r="CV926" s="71"/>
      <c r="CW926" s="71"/>
      <c r="CX926" s="71"/>
      <c r="CY926" s="71"/>
      <c r="CZ926" s="71"/>
      <c r="DA926" s="71"/>
      <c r="DB926" s="71"/>
      <c r="DC926" s="71"/>
      <c r="DD926" s="71"/>
      <c r="DE926" s="71"/>
      <c r="DF926" s="71"/>
      <c r="DG926" s="71"/>
      <c r="DH926" s="71"/>
      <c r="DI926" s="71"/>
      <c r="DJ926" s="71"/>
      <c r="DK926" s="71"/>
      <c r="DL926" s="71"/>
      <c r="DM926" s="71"/>
      <c r="DN926" s="71"/>
      <c r="DO926" s="71"/>
      <c r="DP926" s="71"/>
      <c r="DQ926" s="71"/>
      <c r="DR926" s="71"/>
      <c r="DS926" s="71"/>
      <c r="DT926" s="71"/>
      <c r="DU926" s="71"/>
      <c r="DV926" s="71"/>
      <c r="DW926" s="71"/>
      <c r="DX926" s="71"/>
      <c r="DY926" s="71"/>
      <c r="DZ926" s="71"/>
      <c r="EA926" s="71"/>
      <c r="EB926" s="71"/>
      <c r="EC926" s="71"/>
      <c r="ED926" s="71"/>
      <c r="EE926" s="71"/>
      <c r="EF926" s="71"/>
      <c r="EG926" s="71"/>
      <c r="EH926" s="71"/>
      <c r="EI926" s="71"/>
      <c r="EJ926" s="71"/>
      <c r="EK926" s="71"/>
      <c r="EL926" s="71"/>
      <c r="EM926" s="71"/>
      <c r="EN926" s="71"/>
    </row>
    <row r="927" spans="13:144" s="67" customFormat="1" ht="25.5" customHeight="1" x14ac:dyDescent="0.2">
      <c r="M927" s="66"/>
      <c r="N927" s="66"/>
      <c r="AD927" s="68"/>
      <c r="AE927" s="68"/>
      <c r="AF927" s="66"/>
      <c r="AG927" s="66"/>
      <c r="AO927" s="171"/>
      <c r="AP927" s="171"/>
      <c r="AQ927" s="171"/>
      <c r="AR927" s="69"/>
      <c r="AS927" s="70"/>
      <c r="AT927" s="70"/>
      <c r="AU927" s="70"/>
      <c r="AV927" s="70"/>
      <c r="AW927" s="70"/>
      <c r="AX927" s="70"/>
      <c r="AY927" s="70"/>
      <c r="AZ927" s="70"/>
      <c r="BA927" s="70"/>
      <c r="BG927" s="7"/>
      <c r="BH927" s="1"/>
      <c r="BI927" s="1"/>
      <c r="BJ927" s="7"/>
      <c r="BK927" s="7"/>
      <c r="CB927" s="66"/>
      <c r="CC927" s="71"/>
      <c r="CD927" s="71"/>
      <c r="CE927" s="71"/>
      <c r="CF927" s="71"/>
      <c r="CG927" s="71"/>
      <c r="CH927" s="71"/>
      <c r="CI927" s="71"/>
      <c r="CJ927" s="71"/>
      <c r="CK927" s="71"/>
      <c r="CL927" s="71"/>
      <c r="CM927" s="71"/>
      <c r="CN927" s="71"/>
      <c r="CO927" s="71"/>
      <c r="CP927" s="71"/>
      <c r="CQ927" s="71"/>
      <c r="CR927" s="71"/>
      <c r="CS927" s="71"/>
      <c r="CT927" s="71"/>
      <c r="CU927" s="71"/>
      <c r="CV927" s="71"/>
      <c r="CW927" s="71"/>
      <c r="CX927" s="71"/>
      <c r="CY927" s="71"/>
      <c r="CZ927" s="71"/>
      <c r="DA927" s="71"/>
      <c r="DB927" s="71"/>
      <c r="DC927" s="71"/>
      <c r="DD927" s="71"/>
      <c r="DE927" s="71"/>
      <c r="DF927" s="71"/>
      <c r="DG927" s="71"/>
      <c r="DH927" s="71"/>
      <c r="DI927" s="71"/>
      <c r="DJ927" s="71"/>
      <c r="DK927" s="71"/>
      <c r="DL927" s="71"/>
      <c r="DM927" s="71"/>
      <c r="DN927" s="71"/>
      <c r="DO927" s="71"/>
      <c r="DP927" s="71"/>
      <c r="DQ927" s="71"/>
      <c r="DR927" s="71"/>
      <c r="DS927" s="71"/>
      <c r="DT927" s="71"/>
      <c r="DU927" s="71"/>
      <c r="DV927" s="71"/>
      <c r="DW927" s="71"/>
      <c r="DX927" s="71"/>
      <c r="DY927" s="71"/>
      <c r="DZ927" s="71"/>
      <c r="EA927" s="71"/>
      <c r="EB927" s="71"/>
      <c r="EC927" s="71"/>
      <c r="ED927" s="71"/>
      <c r="EE927" s="71"/>
      <c r="EF927" s="71"/>
      <c r="EG927" s="71"/>
      <c r="EH927" s="71"/>
      <c r="EI927" s="71"/>
      <c r="EJ927" s="71"/>
      <c r="EK927" s="71"/>
      <c r="EL927" s="71"/>
      <c r="EM927" s="71"/>
      <c r="EN927" s="71"/>
    </row>
    <row r="928" spans="13:144" s="67" customFormat="1" ht="25.5" customHeight="1" x14ac:dyDescent="0.2">
      <c r="M928" s="66"/>
      <c r="N928" s="66"/>
      <c r="AD928" s="68"/>
      <c r="AE928" s="68"/>
      <c r="AF928" s="66"/>
      <c r="AG928" s="66"/>
      <c r="AO928" s="171"/>
      <c r="AP928" s="171"/>
      <c r="AQ928" s="171"/>
      <c r="AR928" s="69"/>
      <c r="AS928" s="70"/>
      <c r="AT928" s="70"/>
      <c r="AU928" s="70"/>
      <c r="AV928" s="70"/>
      <c r="AW928" s="70"/>
      <c r="AX928" s="70"/>
      <c r="AY928" s="70"/>
      <c r="AZ928" s="70"/>
      <c r="BA928" s="70"/>
      <c r="BG928" s="7"/>
      <c r="BH928" s="1"/>
      <c r="BI928" s="1"/>
      <c r="BJ928" s="7"/>
      <c r="BK928" s="7"/>
      <c r="CB928" s="66"/>
      <c r="CC928" s="71"/>
      <c r="CD928" s="71"/>
      <c r="CE928" s="71"/>
      <c r="CF928" s="71"/>
      <c r="CG928" s="71"/>
      <c r="CH928" s="71"/>
      <c r="CI928" s="71"/>
      <c r="CJ928" s="71"/>
      <c r="CK928" s="71"/>
      <c r="CL928" s="71"/>
      <c r="CM928" s="71"/>
      <c r="CN928" s="71"/>
      <c r="CO928" s="71"/>
      <c r="CP928" s="71"/>
      <c r="CQ928" s="71"/>
      <c r="CR928" s="71"/>
      <c r="CS928" s="71"/>
      <c r="CT928" s="71"/>
      <c r="CU928" s="71"/>
      <c r="CV928" s="71"/>
      <c r="CW928" s="71"/>
      <c r="CX928" s="71"/>
      <c r="CY928" s="71"/>
      <c r="CZ928" s="71"/>
      <c r="DA928" s="71"/>
      <c r="DB928" s="71"/>
      <c r="DC928" s="71"/>
      <c r="DD928" s="71"/>
      <c r="DE928" s="71"/>
      <c r="DF928" s="71"/>
      <c r="DG928" s="71"/>
      <c r="DH928" s="71"/>
      <c r="DI928" s="71"/>
      <c r="DJ928" s="71"/>
      <c r="DK928" s="71"/>
      <c r="DL928" s="71"/>
      <c r="DM928" s="71"/>
      <c r="DN928" s="71"/>
      <c r="DO928" s="71"/>
      <c r="DP928" s="71"/>
      <c r="DQ928" s="71"/>
      <c r="DR928" s="71"/>
      <c r="DS928" s="71"/>
      <c r="DT928" s="71"/>
      <c r="DU928" s="71"/>
      <c r="DV928" s="71"/>
      <c r="DW928" s="71"/>
      <c r="DX928" s="71"/>
      <c r="DY928" s="71"/>
      <c r="DZ928" s="71"/>
      <c r="EA928" s="71"/>
      <c r="EB928" s="71"/>
      <c r="EC928" s="71"/>
      <c r="ED928" s="71"/>
      <c r="EE928" s="71"/>
      <c r="EF928" s="71"/>
      <c r="EG928" s="71"/>
      <c r="EH928" s="71"/>
      <c r="EI928" s="71"/>
      <c r="EJ928" s="71"/>
      <c r="EK928" s="71"/>
      <c r="EL928" s="71"/>
      <c r="EM928" s="71"/>
      <c r="EN928" s="71"/>
    </row>
    <row r="929" spans="13:144" s="67" customFormat="1" ht="25.5" customHeight="1" x14ac:dyDescent="0.2">
      <c r="M929" s="66"/>
      <c r="N929" s="66"/>
      <c r="AD929" s="68"/>
      <c r="AE929" s="68"/>
      <c r="AF929" s="66"/>
      <c r="AG929" s="66"/>
      <c r="AO929" s="171"/>
      <c r="AP929" s="171"/>
      <c r="AQ929" s="171"/>
      <c r="AR929" s="69"/>
      <c r="AS929" s="70"/>
      <c r="AT929" s="70"/>
      <c r="AU929" s="70"/>
      <c r="AV929" s="70"/>
      <c r="AW929" s="70"/>
      <c r="AX929" s="70"/>
      <c r="AY929" s="70"/>
      <c r="AZ929" s="70"/>
      <c r="BA929" s="70"/>
      <c r="BG929" s="7"/>
      <c r="BH929" s="1"/>
      <c r="BI929" s="1"/>
      <c r="BJ929" s="7"/>
      <c r="BK929" s="7"/>
      <c r="CB929" s="66"/>
      <c r="CC929" s="71"/>
      <c r="CD929" s="71"/>
      <c r="CE929" s="71"/>
      <c r="CF929" s="71"/>
      <c r="CG929" s="71"/>
      <c r="CH929" s="71"/>
      <c r="CI929" s="71"/>
      <c r="CJ929" s="71"/>
      <c r="CK929" s="71"/>
      <c r="CL929" s="71"/>
      <c r="CM929" s="71"/>
      <c r="CN929" s="71"/>
      <c r="CO929" s="71"/>
      <c r="CP929" s="71"/>
      <c r="CQ929" s="71"/>
      <c r="CR929" s="71"/>
      <c r="CS929" s="71"/>
      <c r="CT929" s="71"/>
      <c r="CU929" s="71"/>
      <c r="CV929" s="71"/>
      <c r="CW929" s="71"/>
      <c r="CX929" s="71"/>
      <c r="CY929" s="71"/>
      <c r="CZ929" s="71"/>
      <c r="DA929" s="71"/>
      <c r="DB929" s="71"/>
      <c r="DC929" s="71"/>
      <c r="DD929" s="71"/>
      <c r="DE929" s="71"/>
      <c r="DF929" s="71"/>
      <c r="DG929" s="71"/>
      <c r="DH929" s="71"/>
      <c r="DI929" s="71"/>
      <c r="DJ929" s="71"/>
      <c r="DK929" s="71"/>
      <c r="DL929" s="71"/>
      <c r="DM929" s="71"/>
      <c r="DN929" s="71"/>
      <c r="DO929" s="71"/>
      <c r="DP929" s="71"/>
      <c r="DQ929" s="71"/>
      <c r="DR929" s="71"/>
      <c r="DS929" s="71"/>
      <c r="DT929" s="71"/>
      <c r="DU929" s="71"/>
      <c r="DV929" s="71"/>
      <c r="DW929" s="71"/>
      <c r="DX929" s="71"/>
      <c r="DY929" s="71"/>
      <c r="DZ929" s="71"/>
      <c r="EA929" s="71"/>
      <c r="EB929" s="71"/>
      <c r="EC929" s="71"/>
      <c r="ED929" s="71"/>
      <c r="EE929" s="71"/>
      <c r="EF929" s="71"/>
      <c r="EG929" s="71"/>
      <c r="EH929" s="71"/>
      <c r="EI929" s="71"/>
      <c r="EJ929" s="71"/>
      <c r="EK929" s="71"/>
      <c r="EL929" s="71"/>
      <c r="EM929" s="71"/>
      <c r="EN929" s="71"/>
    </row>
    <row r="930" spans="13:144" s="67" customFormat="1" ht="25.5" customHeight="1" x14ac:dyDescent="0.2">
      <c r="M930" s="66"/>
      <c r="N930" s="66"/>
      <c r="AD930" s="68"/>
      <c r="AE930" s="68"/>
      <c r="AF930" s="66"/>
      <c r="AG930" s="66"/>
      <c r="AO930" s="171"/>
      <c r="AP930" s="171"/>
      <c r="AQ930" s="171"/>
      <c r="AR930" s="69"/>
      <c r="AS930" s="70"/>
      <c r="AT930" s="70"/>
      <c r="AU930" s="70"/>
      <c r="AV930" s="70"/>
      <c r="AW930" s="70"/>
      <c r="AX930" s="70"/>
      <c r="AY930" s="70"/>
      <c r="AZ930" s="70"/>
      <c r="BA930" s="70"/>
      <c r="BG930" s="7"/>
      <c r="BH930" s="1"/>
      <c r="BI930" s="1"/>
      <c r="BJ930" s="7"/>
      <c r="BK930" s="7"/>
      <c r="CB930" s="66"/>
      <c r="CC930" s="71"/>
      <c r="CD930" s="71"/>
      <c r="CE930" s="71"/>
      <c r="CF930" s="71"/>
      <c r="CG930" s="71"/>
      <c r="CH930" s="71"/>
      <c r="CI930" s="71"/>
      <c r="CJ930" s="71"/>
      <c r="CK930" s="71"/>
      <c r="CL930" s="71"/>
      <c r="CM930" s="71"/>
      <c r="CN930" s="71"/>
      <c r="CO930" s="71"/>
      <c r="CP930" s="71"/>
      <c r="CQ930" s="71"/>
      <c r="CR930" s="71"/>
      <c r="CS930" s="71"/>
      <c r="CT930" s="71"/>
      <c r="CU930" s="71"/>
      <c r="CV930" s="71"/>
      <c r="CW930" s="71"/>
      <c r="CX930" s="71"/>
      <c r="CY930" s="71"/>
      <c r="CZ930" s="71"/>
      <c r="DA930" s="71"/>
      <c r="DB930" s="71"/>
      <c r="DC930" s="71"/>
      <c r="DD930" s="71"/>
      <c r="DE930" s="71"/>
      <c r="DF930" s="71"/>
      <c r="DG930" s="71"/>
      <c r="DH930" s="71"/>
      <c r="DI930" s="71"/>
      <c r="DJ930" s="71"/>
      <c r="DK930" s="71"/>
      <c r="DL930" s="71"/>
      <c r="DM930" s="71"/>
      <c r="DN930" s="71"/>
      <c r="DO930" s="71"/>
      <c r="DP930" s="71"/>
      <c r="DQ930" s="71"/>
      <c r="DR930" s="71"/>
      <c r="DS930" s="71"/>
      <c r="DT930" s="71"/>
      <c r="DU930" s="71"/>
      <c r="DV930" s="71"/>
      <c r="DW930" s="71"/>
      <c r="DX930" s="71"/>
      <c r="DY930" s="71"/>
      <c r="DZ930" s="71"/>
      <c r="EA930" s="71"/>
      <c r="EB930" s="71"/>
      <c r="EC930" s="71"/>
      <c r="ED930" s="71"/>
      <c r="EE930" s="71"/>
      <c r="EF930" s="71"/>
      <c r="EG930" s="71"/>
      <c r="EH930" s="71"/>
      <c r="EI930" s="71"/>
      <c r="EJ930" s="71"/>
      <c r="EK930" s="71"/>
      <c r="EL930" s="71"/>
      <c r="EM930" s="71"/>
      <c r="EN930" s="71"/>
    </row>
    <row r="931" spans="13:144" s="67" customFormat="1" ht="25.5" customHeight="1" x14ac:dyDescent="0.2">
      <c r="M931" s="66"/>
      <c r="N931" s="66"/>
      <c r="AD931" s="68"/>
      <c r="AE931" s="68"/>
      <c r="AF931" s="66"/>
      <c r="AG931" s="66"/>
      <c r="AO931" s="171"/>
      <c r="AP931" s="171"/>
      <c r="AQ931" s="171"/>
      <c r="AR931" s="69"/>
      <c r="AS931" s="70"/>
      <c r="AT931" s="70"/>
      <c r="AU931" s="70"/>
      <c r="AV931" s="70"/>
      <c r="AW931" s="70"/>
      <c r="AX931" s="70"/>
      <c r="AY931" s="70"/>
      <c r="AZ931" s="70"/>
      <c r="BA931" s="70"/>
      <c r="BG931" s="7"/>
      <c r="BH931" s="1"/>
      <c r="BI931" s="1"/>
      <c r="BJ931" s="7"/>
      <c r="BK931" s="7"/>
      <c r="CB931" s="66"/>
      <c r="CC931" s="71"/>
      <c r="CD931" s="71"/>
      <c r="CE931" s="71"/>
      <c r="CF931" s="71"/>
      <c r="CG931" s="71"/>
      <c r="CH931" s="71"/>
      <c r="CI931" s="71"/>
      <c r="CJ931" s="71"/>
      <c r="CK931" s="71"/>
      <c r="CL931" s="71"/>
      <c r="CM931" s="71"/>
      <c r="CN931" s="71"/>
      <c r="CO931" s="71"/>
      <c r="CP931" s="71"/>
      <c r="CQ931" s="71"/>
      <c r="CR931" s="71"/>
      <c r="CS931" s="71"/>
      <c r="CT931" s="71"/>
      <c r="CU931" s="71"/>
      <c r="CV931" s="71"/>
      <c r="CW931" s="71"/>
      <c r="CX931" s="71"/>
      <c r="CY931" s="71"/>
      <c r="CZ931" s="71"/>
      <c r="DA931" s="71"/>
      <c r="DB931" s="71"/>
      <c r="DC931" s="71"/>
      <c r="DD931" s="71"/>
      <c r="DE931" s="71"/>
      <c r="DF931" s="71"/>
      <c r="DG931" s="71"/>
      <c r="DH931" s="71"/>
      <c r="DI931" s="71"/>
      <c r="DJ931" s="71"/>
      <c r="DK931" s="71"/>
      <c r="DL931" s="71"/>
      <c r="DM931" s="71"/>
      <c r="DN931" s="71"/>
      <c r="DO931" s="71"/>
      <c r="DP931" s="71"/>
      <c r="DQ931" s="71"/>
      <c r="DR931" s="71"/>
      <c r="DS931" s="71"/>
      <c r="DT931" s="71"/>
      <c r="DU931" s="71"/>
      <c r="DV931" s="71"/>
      <c r="DW931" s="71"/>
      <c r="DX931" s="71"/>
      <c r="DY931" s="71"/>
      <c r="DZ931" s="71"/>
      <c r="EA931" s="71"/>
      <c r="EB931" s="71"/>
      <c r="EC931" s="71"/>
      <c r="ED931" s="71"/>
      <c r="EE931" s="71"/>
      <c r="EF931" s="71"/>
      <c r="EG931" s="71"/>
      <c r="EH931" s="71"/>
      <c r="EI931" s="71"/>
      <c r="EJ931" s="71"/>
      <c r="EK931" s="71"/>
      <c r="EL931" s="71"/>
      <c r="EM931" s="71"/>
      <c r="EN931" s="71"/>
    </row>
    <row r="932" spans="13:144" s="67" customFormat="1" ht="25.5" customHeight="1" x14ac:dyDescent="0.2">
      <c r="M932" s="66"/>
      <c r="N932" s="66"/>
      <c r="AD932" s="68"/>
      <c r="AE932" s="68"/>
      <c r="AF932" s="66"/>
      <c r="AG932" s="66"/>
      <c r="AO932" s="171"/>
      <c r="AP932" s="171"/>
      <c r="AQ932" s="171"/>
      <c r="AR932" s="69"/>
      <c r="AS932" s="70"/>
      <c r="AT932" s="70"/>
      <c r="AU932" s="70"/>
      <c r="AV932" s="70"/>
      <c r="AW932" s="70"/>
      <c r="AX932" s="70"/>
      <c r="AY932" s="70"/>
      <c r="AZ932" s="70"/>
      <c r="BA932" s="70"/>
      <c r="BG932" s="7"/>
      <c r="BH932" s="1"/>
      <c r="BI932" s="1"/>
      <c r="BJ932" s="7"/>
      <c r="BK932" s="7"/>
      <c r="CB932" s="66"/>
      <c r="CC932" s="71"/>
      <c r="CD932" s="71"/>
      <c r="CE932" s="71"/>
      <c r="CF932" s="71"/>
      <c r="CG932" s="71"/>
      <c r="CH932" s="71"/>
      <c r="CI932" s="71"/>
      <c r="CJ932" s="71"/>
      <c r="CK932" s="71"/>
      <c r="CL932" s="71"/>
      <c r="CM932" s="71"/>
      <c r="CN932" s="71"/>
      <c r="CO932" s="71"/>
      <c r="CP932" s="71"/>
      <c r="CQ932" s="71"/>
      <c r="CR932" s="71"/>
      <c r="CS932" s="71"/>
      <c r="CT932" s="71"/>
      <c r="CU932" s="71"/>
      <c r="CV932" s="71"/>
      <c r="CW932" s="71"/>
      <c r="CX932" s="71"/>
      <c r="CY932" s="71"/>
      <c r="CZ932" s="71"/>
      <c r="DA932" s="71"/>
      <c r="DB932" s="71"/>
      <c r="DC932" s="71"/>
      <c r="DD932" s="71"/>
      <c r="DE932" s="71"/>
      <c r="DF932" s="71"/>
      <c r="DG932" s="71"/>
      <c r="DH932" s="71"/>
      <c r="DI932" s="71"/>
      <c r="DJ932" s="71"/>
      <c r="DK932" s="71"/>
      <c r="DL932" s="71"/>
      <c r="DM932" s="71"/>
      <c r="DN932" s="71"/>
      <c r="DO932" s="71"/>
      <c r="DP932" s="71"/>
      <c r="DQ932" s="71"/>
      <c r="DR932" s="71"/>
      <c r="DS932" s="71"/>
      <c r="DT932" s="71"/>
      <c r="DU932" s="71"/>
      <c r="DV932" s="71"/>
      <c r="DW932" s="71"/>
      <c r="DX932" s="71"/>
      <c r="DY932" s="71"/>
      <c r="DZ932" s="71"/>
      <c r="EA932" s="71"/>
      <c r="EB932" s="71"/>
      <c r="EC932" s="71"/>
      <c r="ED932" s="71"/>
      <c r="EE932" s="71"/>
      <c r="EF932" s="71"/>
      <c r="EG932" s="71"/>
      <c r="EH932" s="71"/>
      <c r="EI932" s="71"/>
      <c r="EJ932" s="71"/>
      <c r="EK932" s="71"/>
      <c r="EL932" s="71"/>
      <c r="EM932" s="71"/>
      <c r="EN932" s="71"/>
    </row>
    <row r="933" spans="13:144" s="67" customFormat="1" ht="25.5" customHeight="1" x14ac:dyDescent="0.2">
      <c r="M933" s="66"/>
      <c r="N933" s="66"/>
      <c r="AD933" s="68"/>
      <c r="AE933" s="68"/>
      <c r="AF933" s="66"/>
      <c r="AG933" s="66"/>
      <c r="AO933" s="171"/>
      <c r="AP933" s="171"/>
      <c r="AQ933" s="171"/>
      <c r="AR933" s="69"/>
      <c r="AS933" s="70"/>
      <c r="AT933" s="70"/>
      <c r="AU933" s="70"/>
      <c r="AV933" s="70"/>
      <c r="AW933" s="70"/>
      <c r="AX933" s="70"/>
      <c r="AY933" s="70"/>
      <c r="AZ933" s="70"/>
      <c r="BA933" s="70"/>
      <c r="BG933" s="7"/>
      <c r="BH933" s="1"/>
      <c r="BI933" s="1"/>
      <c r="BJ933" s="7"/>
      <c r="BK933" s="7"/>
      <c r="CB933" s="66"/>
      <c r="CC933" s="71"/>
      <c r="CD933" s="71"/>
      <c r="CE933" s="71"/>
      <c r="CF933" s="71"/>
      <c r="CG933" s="71"/>
      <c r="CH933" s="71"/>
      <c r="CI933" s="71"/>
      <c r="CJ933" s="71"/>
      <c r="CK933" s="71"/>
      <c r="CL933" s="71"/>
      <c r="CM933" s="71"/>
      <c r="CN933" s="71"/>
      <c r="CO933" s="71"/>
      <c r="CP933" s="71"/>
      <c r="CQ933" s="71"/>
      <c r="CR933" s="71"/>
      <c r="CS933" s="71"/>
      <c r="CT933" s="71"/>
      <c r="CU933" s="71"/>
      <c r="CV933" s="71"/>
      <c r="CW933" s="71"/>
      <c r="CX933" s="71"/>
      <c r="CY933" s="71"/>
      <c r="CZ933" s="71"/>
      <c r="DA933" s="71"/>
      <c r="DB933" s="71"/>
      <c r="DC933" s="71"/>
      <c r="DD933" s="71"/>
      <c r="DE933" s="71"/>
      <c r="DF933" s="71"/>
      <c r="DG933" s="71"/>
      <c r="DH933" s="71"/>
      <c r="DI933" s="71"/>
      <c r="DJ933" s="71"/>
      <c r="DK933" s="71"/>
      <c r="DL933" s="71"/>
      <c r="DM933" s="71"/>
      <c r="DN933" s="71"/>
      <c r="DO933" s="71"/>
      <c r="DP933" s="71"/>
      <c r="DQ933" s="71"/>
      <c r="DR933" s="71"/>
      <c r="DS933" s="71"/>
      <c r="DT933" s="71"/>
      <c r="DU933" s="71"/>
      <c r="DV933" s="71"/>
      <c r="DW933" s="71"/>
      <c r="DX933" s="71"/>
      <c r="DY933" s="71"/>
      <c r="DZ933" s="71"/>
      <c r="EA933" s="71"/>
      <c r="EB933" s="71"/>
      <c r="EC933" s="71"/>
      <c r="ED933" s="71"/>
      <c r="EE933" s="71"/>
      <c r="EF933" s="71"/>
      <c r="EG933" s="71"/>
      <c r="EH933" s="71"/>
      <c r="EI933" s="71"/>
      <c r="EJ933" s="71"/>
      <c r="EK933" s="71"/>
      <c r="EL933" s="71"/>
      <c r="EM933" s="71"/>
      <c r="EN933" s="71"/>
    </row>
    <row r="934" spans="13:144" s="67" customFormat="1" ht="25.5" customHeight="1" x14ac:dyDescent="0.2">
      <c r="M934" s="66"/>
      <c r="N934" s="66"/>
      <c r="AD934" s="68"/>
      <c r="AE934" s="68"/>
      <c r="AF934" s="66"/>
      <c r="AG934" s="66"/>
      <c r="AO934" s="171"/>
      <c r="AP934" s="171"/>
      <c r="AQ934" s="171"/>
      <c r="AR934" s="69"/>
      <c r="AS934" s="70"/>
      <c r="AT934" s="70"/>
      <c r="AU934" s="70"/>
      <c r="AV934" s="70"/>
      <c r="AW934" s="70"/>
      <c r="AX934" s="70"/>
      <c r="AY934" s="70"/>
      <c r="AZ934" s="70"/>
      <c r="BA934" s="70"/>
      <c r="BG934" s="7"/>
      <c r="BH934" s="1"/>
      <c r="BI934" s="1"/>
      <c r="BJ934" s="7"/>
      <c r="BK934" s="7"/>
      <c r="CB934" s="66"/>
      <c r="CC934" s="71"/>
      <c r="CD934" s="71"/>
      <c r="CE934" s="71"/>
      <c r="CF934" s="71"/>
      <c r="CG934" s="71"/>
      <c r="CH934" s="71"/>
      <c r="CI934" s="71"/>
      <c r="CJ934" s="71"/>
      <c r="CK934" s="71"/>
      <c r="CL934" s="71"/>
      <c r="CM934" s="71"/>
      <c r="CN934" s="71"/>
      <c r="CO934" s="71"/>
      <c r="CP934" s="71"/>
      <c r="CQ934" s="71"/>
      <c r="CR934" s="71"/>
      <c r="CS934" s="71"/>
      <c r="CT934" s="71"/>
      <c r="CU934" s="71"/>
      <c r="CV934" s="71"/>
      <c r="CW934" s="71"/>
      <c r="CX934" s="71"/>
      <c r="CY934" s="71"/>
      <c r="CZ934" s="71"/>
      <c r="DA934" s="71"/>
      <c r="DB934" s="71"/>
      <c r="DC934" s="71"/>
      <c r="DD934" s="71"/>
      <c r="DE934" s="71"/>
      <c r="DF934" s="71"/>
      <c r="DG934" s="71"/>
      <c r="DH934" s="71"/>
      <c r="DI934" s="71"/>
      <c r="DJ934" s="71"/>
      <c r="DK934" s="71"/>
      <c r="DL934" s="71"/>
      <c r="DM934" s="71"/>
      <c r="DN934" s="71"/>
      <c r="DO934" s="71"/>
      <c r="DP934" s="71"/>
      <c r="DQ934" s="71"/>
      <c r="DR934" s="71"/>
      <c r="DS934" s="71"/>
      <c r="DT934" s="71"/>
      <c r="DU934" s="71"/>
      <c r="DV934" s="71"/>
      <c r="DW934" s="71"/>
      <c r="DX934" s="71"/>
      <c r="DY934" s="71"/>
      <c r="DZ934" s="71"/>
      <c r="EA934" s="71"/>
      <c r="EB934" s="71"/>
      <c r="EC934" s="71"/>
      <c r="ED934" s="71"/>
      <c r="EE934" s="71"/>
      <c r="EF934" s="71"/>
      <c r="EG934" s="71"/>
      <c r="EH934" s="71"/>
      <c r="EI934" s="71"/>
      <c r="EJ934" s="71"/>
      <c r="EK934" s="71"/>
      <c r="EL934" s="71"/>
      <c r="EM934" s="71"/>
      <c r="EN934" s="71"/>
    </row>
    <row r="935" spans="13:144" s="67" customFormat="1" ht="25.5" customHeight="1" x14ac:dyDescent="0.2">
      <c r="M935" s="66"/>
      <c r="N935" s="66"/>
      <c r="AD935" s="68"/>
      <c r="AE935" s="68"/>
      <c r="AF935" s="66"/>
      <c r="AG935" s="66"/>
      <c r="AO935" s="171"/>
      <c r="AP935" s="171"/>
      <c r="AQ935" s="171"/>
      <c r="AR935" s="69"/>
      <c r="AS935" s="70"/>
      <c r="AT935" s="70"/>
      <c r="AU935" s="70"/>
      <c r="AV935" s="70"/>
      <c r="AW935" s="70"/>
      <c r="AX935" s="70"/>
      <c r="AY935" s="70"/>
      <c r="AZ935" s="70"/>
      <c r="BA935" s="70"/>
      <c r="BG935" s="7"/>
      <c r="BH935" s="1"/>
      <c r="BI935" s="1"/>
      <c r="BJ935" s="7"/>
      <c r="BK935" s="7"/>
      <c r="CB935" s="66"/>
      <c r="CC935" s="71"/>
      <c r="CD935" s="71"/>
      <c r="CE935" s="71"/>
      <c r="CF935" s="71"/>
      <c r="CG935" s="71"/>
      <c r="CH935" s="71"/>
      <c r="CI935" s="71"/>
      <c r="CJ935" s="71"/>
      <c r="CK935" s="71"/>
      <c r="CL935" s="71"/>
      <c r="CM935" s="71"/>
      <c r="CN935" s="71"/>
      <c r="CO935" s="71"/>
      <c r="CP935" s="71"/>
      <c r="CQ935" s="71"/>
      <c r="CR935" s="71"/>
      <c r="CS935" s="71"/>
      <c r="CT935" s="71"/>
      <c r="CU935" s="71"/>
      <c r="CV935" s="71"/>
      <c r="CW935" s="71"/>
      <c r="CX935" s="71"/>
      <c r="CY935" s="71"/>
      <c r="CZ935" s="71"/>
      <c r="DA935" s="71"/>
      <c r="DB935" s="71"/>
      <c r="DC935" s="71"/>
      <c r="DD935" s="71"/>
      <c r="DE935" s="71"/>
      <c r="DF935" s="71"/>
      <c r="DG935" s="71"/>
      <c r="DH935" s="71"/>
      <c r="DI935" s="71"/>
      <c r="DJ935" s="71"/>
      <c r="DK935" s="71"/>
      <c r="DL935" s="71"/>
      <c r="DM935" s="71"/>
      <c r="DN935" s="71"/>
      <c r="DO935" s="71"/>
      <c r="DP935" s="71"/>
      <c r="DQ935" s="71"/>
      <c r="DR935" s="71"/>
      <c r="DS935" s="71"/>
      <c r="DT935" s="71"/>
      <c r="DU935" s="71"/>
      <c r="DV935" s="71"/>
      <c r="DW935" s="71"/>
      <c r="DX935" s="71"/>
      <c r="DY935" s="71"/>
      <c r="DZ935" s="71"/>
      <c r="EA935" s="71"/>
      <c r="EB935" s="71"/>
      <c r="EC935" s="71"/>
      <c r="ED935" s="71"/>
      <c r="EE935" s="71"/>
      <c r="EF935" s="71"/>
      <c r="EG935" s="71"/>
      <c r="EH935" s="71"/>
      <c r="EI935" s="71"/>
      <c r="EJ935" s="71"/>
      <c r="EK935" s="71"/>
      <c r="EL935" s="71"/>
      <c r="EM935" s="71"/>
      <c r="EN935" s="71"/>
    </row>
    <row r="936" spans="13:144" s="67" customFormat="1" ht="25.5" customHeight="1" x14ac:dyDescent="0.2">
      <c r="M936" s="66"/>
      <c r="N936" s="66"/>
      <c r="AD936" s="68"/>
      <c r="AE936" s="68"/>
      <c r="AF936" s="66"/>
      <c r="AG936" s="66"/>
      <c r="AO936" s="171"/>
      <c r="AP936" s="171"/>
      <c r="AQ936" s="171"/>
      <c r="AR936" s="69"/>
      <c r="AS936" s="70"/>
      <c r="AT936" s="70"/>
      <c r="AU936" s="70"/>
      <c r="AV936" s="70"/>
      <c r="AW936" s="70"/>
      <c r="AX936" s="70"/>
      <c r="AY936" s="70"/>
      <c r="AZ936" s="70"/>
      <c r="BA936" s="70"/>
      <c r="BG936" s="7"/>
      <c r="BH936" s="1"/>
      <c r="BI936" s="1"/>
      <c r="BJ936" s="7"/>
      <c r="BK936" s="7"/>
      <c r="CB936" s="66"/>
      <c r="CC936" s="71"/>
      <c r="CD936" s="71"/>
      <c r="CE936" s="71"/>
      <c r="CF936" s="71"/>
      <c r="CG936" s="71"/>
      <c r="CH936" s="71"/>
      <c r="CI936" s="71"/>
      <c r="CJ936" s="71"/>
      <c r="CK936" s="71"/>
      <c r="CL936" s="71"/>
      <c r="CM936" s="71"/>
      <c r="CN936" s="71"/>
      <c r="CO936" s="71"/>
      <c r="CP936" s="71"/>
      <c r="CQ936" s="71"/>
      <c r="CR936" s="71"/>
      <c r="CS936" s="71"/>
      <c r="CT936" s="71"/>
      <c r="CU936" s="71"/>
      <c r="CV936" s="71"/>
      <c r="CW936" s="71"/>
      <c r="CX936" s="71"/>
      <c r="CY936" s="71"/>
      <c r="CZ936" s="71"/>
      <c r="DA936" s="71"/>
      <c r="DB936" s="71"/>
      <c r="DC936" s="71"/>
      <c r="DD936" s="71"/>
      <c r="DE936" s="71"/>
      <c r="DF936" s="71"/>
      <c r="DG936" s="71"/>
      <c r="DH936" s="71"/>
      <c r="DI936" s="71"/>
      <c r="DJ936" s="71"/>
      <c r="DK936" s="71"/>
      <c r="DL936" s="71"/>
      <c r="DM936" s="71"/>
      <c r="DN936" s="71"/>
      <c r="DO936" s="71"/>
      <c r="DP936" s="71"/>
      <c r="DQ936" s="71"/>
      <c r="DR936" s="71"/>
      <c r="DS936" s="71"/>
      <c r="DT936" s="71"/>
      <c r="DU936" s="71"/>
      <c r="DV936" s="71"/>
      <c r="DW936" s="71"/>
      <c r="DX936" s="71"/>
      <c r="DY936" s="71"/>
      <c r="DZ936" s="71"/>
      <c r="EA936" s="71"/>
      <c r="EB936" s="71"/>
      <c r="EC936" s="71"/>
      <c r="ED936" s="71"/>
      <c r="EE936" s="71"/>
      <c r="EF936" s="71"/>
      <c r="EG936" s="71"/>
      <c r="EH936" s="71"/>
      <c r="EI936" s="71"/>
      <c r="EJ936" s="71"/>
      <c r="EK936" s="71"/>
      <c r="EL936" s="71"/>
      <c r="EM936" s="71"/>
      <c r="EN936" s="71"/>
    </row>
    <row r="937" spans="13:144" s="67" customFormat="1" ht="25.5" customHeight="1" x14ac:dyDescent="0.2">
      <c r="M937" s="66"/>
      <c r="N937" s="66"/>
      <c r="AD937" s="68"/>
      <c r="AE937" s="68"/>
      <c r="AF937" s="66"/>
      <c r="AG937" s="66"/>
      <c r="AO937" s="171"/>
      <c r="AP937" s="171"/>
      <c r="AQ937" s="171"/>
      <c r="AR937" s="69"/>
      <c r="AS937" s="70"/>
      <c r="AT937" s="70"/>
      <c r="AU937" s="70"/>
      <c r="AV937" s="70"/>
      <c r="AW937" s="70"/>
      <c r="AX937" s="70"/>
      <c r="AY937" s="70"/>
      <c r="AZ937" s="70"/>
      <c r="BA937" s="70"/>
      <c r="BG937" s="7"/>
      <c r="BH937" s="1"/>
      <c r="BI937" s="1"/>
      <c r="BJ937" s="7"/>
      <c r="BK937" s="7"/>
      <c r="CB937" s="66"/>
      <c r="CC937" s="71"/>
      <c r="CD937" s="71"/>
      <c r="CE937" s="71"/>
      <c r="CF937" s="71"/>
      <c r="CG937" s="71"/>
      <c r="CH937" s="71"/>
      <c r="CI937" s="71"/>
      <c r="CJ937" s="71"/>
      <c r="CK937" s="71"/>
      <c r="CL937" s="71"/>
      <c r="CM937" s="71"/>
      <c r="CN937" s="71"/>
      <c r="CO937" s="71"/>
      <c r="CP937" s="71"/>
      <c r="CQ937" s="71"/>
      <c r="CR937" s="71"/>
      <c r="CS937" s="71"/>
      <c r="CT937" s="71"/>
      <c r="CU937" s="71"/>
      <c r="CV937" s="71"/>
      <c r="CW937" s="71"/>
      <c r="CX937" s="71"/>
      <c r="CY937" s="71"/>
      <c r="CZ937" s="71"/>
      <c r="DA937" s="71"/>
      <c r="DB937" s="71"/>
      <c r="DC937" s="71"/>
      <c r="DD937" s="71"/>
      <c r="DE937" s="71"/>
      <c r="DF937" s="71"/>
      <c r="DG937" s="71"/>
      <c r="DH937" s="71"/>
      <c r="DI937" s="71"/>
      <c r="DJ937" s="71"/>
      <c r="DK937" s="71"/>
      <c r="DL937" s="71"/>
      <c r="DM937" s="71"/>
      <c r="DN937" s="71"/>
      <c r="DO937" s="71"/>
      <c r="DP937" s="71"/>
      <c r="DQ937" s="71"/>
      <c r="DR937" s="71"/>
      <c r="DS937" s="71"/>
      <c r="DT937" s="71"/>
      <c r="DU937" s="71"/>
      <c r="DV937" s="71"/>
      <c r="DW937" s="71"/>
      <c r="DX937" s="71"/>
      <c r="DY937" s="71"/>
      <c r="DZ937" s="71"/>
      <c r="EA937" s="71"/>
      <c r="EB937" s="71"/>
      <c r="EC937" s="71"/>
      <c r="ED937" s="71"/>
      <c r="EE937" s="71"/>
      <c r="EF937" s="71"/>
      <c r="EG937" s="71"/>
      <c r="EH937" s="71"/>
      <c r="EI937" s="71"/>
      <c r="EJ937" s="71"/>
      <c r="EK937" s="71"/>
      <c r="EL937" s="71"/>
      <c r="EM937" s="71"/>
      <c r="EN937" s="71"/>
    </row>
    <row r="938" spans="13:144" s="67" customFormat="1" ht="25.5" customHeight="1" x14ac:dyDescent="0.2">
      <c r="M938" s="66"/>
      <c r="N938" s="66"/>
      <c r="AD938" s="68"/>
      <c r="AE938" s="68"/>
      <c r="AF938" s="66"/>
      <c r="AG938" s="66"/>
      <c r="AO938" s="171"/>
      <c r="AP938" s="171"/>
      <c r="AQ938" s="171"/>
      <c r="AR938" s="69"/>
      <c r="AS938" s="70"/>
      <c r="AT938" s="70"/>
      <c r="AU938" s="70"/>
      <c r="AV938" s="70"/>
      <c r="AW938" s="70"/>
      <c r="AX938" s="70"/>
      <c r="AY938" s="70"/>
      <c r="AZ938" s="70"/>
      <c r="BA938" s="70"/>
      <c r="BG938" s="7"/>
      <c r="BH938" s="1"/>
      <c r="BI938" s="1"/>
      <c r="BJ938" s="7"/>
      <c r="BK938" s="7"/>
      <c r="CB938" s="66"/>
      <c r="CC938" s="71"/>
      <c r="CD938" s="71"/>
      <c r="CE938" s="71"/>
      <c r="CF938" s="71"/>
      <c r="CG938" s="71"/>
      <c r="CH938" s="71"/>
      <c r="CI938" s="71"/>
      <c r="CJ938" s="71"/>
      <c r="CK938" s="71"/>
      <c r="CL938" s="71"/>
      <c r="CM938" s="71"/>
      <c r="CN938" s="71"/>
      <c r="CO938" s="71"/>
      <c r="CP938" s="71"/>
      <c r="CQ938" s="71"/>
      <c r="CR938" s="71"/>
      <c r="CS938" s="71"/>
      <c r="CT938" s="71"/>
      <c r="CU938" s="71"/>
      <c r="CV938" s="71"/>
      <c r="CW938" s="71"/>
      <c r="CX938" s="71"/>
      <c r="CY938" s="71"/>
      <c r="CZ938" s="71"/>
      <c r="DA938" s="71"/>
      <c r="DB938" s="71"/>
      <c r="DC938" s="71"/>
      <c r="DD938" s="71"/>
      <c r="DE938" s="71"/>
      <c r="DF938" s="71"/>
      <c r="DG938" s="71"/>
      <c r="DH938" s="71"/>
      <c r="DI938" s="71"/>
      <c r="DJ938" s="71"/>
      <c r="DK938" s="71"/>
      <c r="DL938" s="71"/>
      <c r="DM938" s="71"/>
      <c r="DN938" s="71"/>
      <c r="DO938" s="71"/>
      <c r="DP938" s="71"/>
      <c r="DQ938" s="71"/>
      <c r="DR938" s="71"/>
      <c r="DS938" s="71"/>
      <c r="DT938" s="71"/>
      <c r="DU938" s="71"/>
      <c r="DV938" s="71"/>
      <c r="DW938" s="71"/>
      <c r="DX938" s="71"/>
      <c r="DY938" s="71"/>
      <c r="DZ938" s="71"/>
      <c r="EA938" s="71"/>
      <c r="EB938" s="71"/>
      <c r="EC938" s="71"/>
      <c r="ED938" s="71"/>
      <c r="EE938" s="71"/>
      <c r="EF938" s="71"/>
      <c r="EG938" s="71"/>
      <c r="EH938" s="71"/>
      <c r="EI938" s="71"/>
      <c r="EJ938" s="71"/>
      <c r="EK938" s="71"/>
      <c r="EL938" s="71"/>
      <c r="EM938" s="71"/>
      <c r="EN938" s="71"/>
    </row>
    <row r="939" spans="13:144" s="67" customFormat="1" ht="25.5" customHeight="1" x14ac:dyDescent="0.2">
      <c r="M939" s="66"/>
      <c r="N939" s="66"/>
      <c r="AD939" s="68"/>
      <c r="AE939" s="68"/>
      <c r="AF939" s="66"/>
      <c r="AG939" s="66"/>
      <c r="AO939" s="171"/>
      <c r="AP939" s="171"/>
      <c r="AQ939" s="171"/>
      <c r="AR939" s="69"/>
      <c r="AS939" s="70"/>
      <c r="AT939" s="70"/>
      <c r="AU939" s="70"/>
      <c r="AV939" s="70"/>
      <c r="AW939" s="70"/>
      <c r="AX939" s="70"/>
      <c r="AY939" s="70"/>
      <c r="AZ939" s="70"/>
      <c r="BA939" s="70"/>
      <c r="BG939" s="7"/>
      <c r="BH939" s="1"/>
      <c r="BI939" s="1"/>
      <c r="BJ939" s="7"/>
      <c r="BK939" s="7"/>
      <c r="CB939" s="66"/>
      <c r="CC939" s="71"/>
      <c r="CD939" s="71"/>
      <c r="CE939" s="71"/>
      <c r="CF939" s="71"/>
      <c r="CG939" s="71"/>
      <c r="CH939" s="71"/>
      <c r="CI939" s="71"/>
      <c r="CJ939" s="71"/>
      <c r="CK939" s="71"/>
      <c r="CL939" s="71"/>
      <c r="CM939" s="71"/>
      <c r="CN939" s="71"/>
      <c r="CO939" s="71"/>
      <c r="CP939" s="71"/>
      <c r="CQ939" s="71"/>
      <c r="CR939" s="71"/>
      <c r="CS939" s="71"/>
      <c r="CT939" s="71"/>
      <c r="CU939" s="71"/>
      <c r="CV939" s="71"/>
      <c r="CW939" s="71"/>
      <c r="CX939" s="71"/>
      <c r="CY939" s="71"/>
      <c r="CZ939" s="71"/>
      <c r="DA939" s="71"/>
      <c r="DB939" s="71"/>
      <c r="DC939" s="71"/>
      <c r="DD939" s="71"/>
      <c r="DE939" s="71"/>
      <c r="DF939" s="71"/>
      <c r="DG939" s="71"/>
      <c r="DH939" s="71"/>
      <c r="DI939" s="71"/>
      <c r="DJ939" s="71"/>
      <c r="DK939" s="71"/>
      <c r="DL939" s="71"/>
      <c r="DM939" s="71"/>
      <c r="DN939" s="71"/>
      <c r="DO939" s="71"/>
      <c r="DP939" s="71"/>
      <c r="DQ939" s="71"/>
      <c r="DR939" s="71"/>
      <c r="DS939" s="71"/>
      <c r="DT939" s="71"/>
      <c r="DU939" s="71"/>
      <c r="DV939" s="71"/>
      <c r="DW939" s="71"/>
      <c r="DX939" s="71"/>
      <c r="DY939" s="71"/>
      <c r="DZ939" s="71"/>
      <c r="EA939" s="71"/>
      <c r="EB939" s="71"/>
      <c r="EC939" s="71"/>
      <c r="ED939" s="71"/>
      <c r="EE939" s="71"/>
      <c r="EF939" s="71"/>
      <c r="EG939" s="71"/>
      <c r="EH939" s="71"/>
      <c r="EI939" s="71"/>
      <c r="EJ939" s="71"/>
      <c r="EK939" s="71"/>
      <c r="EL939" s="71"/>
      <c r="EM939" s="71"/>
      <c r="EN939" s="71"/>
    </row>
    <row r="940" spans="13:144" s="67" customFormat="1" ht="25.5" customHeight="1" x14ac:dyDescent="0.2">
      <c r="M940" s="66"/>
      <c r="N940" s="66"/>
      <c r="AD940" s="68"/>
      <c r="AE940" s="68"/>
      <c r="AF940" s="66"/>
      <c r="AG940" s="66"/>
      <c r="AO940" s="171"/>
      <c r="AP940" s="171"/>
      <c r="AQ940" s="171"/>
      <c r="AR940" s="69"/>
      <c r="AS940" s="70"/>
      <c r="AT940" s="70"/>
      <c r="AU940" s="70"/>
      <c r="AV940" s="70"/>
      <c r="AW940" s="70"/>
      <c r="AX940" s="70"/>
      <c r="AY940" s="70"/>
      <c r="AZ940" s="70"/>
      <c r="BA940" s="70"/>
      <c r="BG940" s="7"/>
      <c r="BH940" s="1"/>
      <c r="BI940" s="1"/>
      <c r="BJ940" s="7"/>
      <c r="BK940" s="7"/>
      <c r="CB940" s="66"/>
      <c r="CC940" s="71"/>
      <c r="CD940" s="71"/>
      <c r="CE940" s="71"/>
      <c r="CF940" s="71"/>
      <c r="CG940" s="71"/>
      <c r="CH940" s="71"/>
      <c r="CI940" s="71"/>
      <c r="CJ940" s="71"/>
      <c r="CK940" s="71"/>
      <c r="CL940" s="71"/>
      <c r="CM940" s="71"/>
      <c r="CN940" s="71"/>
      <c r="CO940" s="71"/>
      <c r="CP940" s="71"/>
      <c r="CQ940" s="71"/>
      <c r="CR940" s="71"/>
      <c r="CS940" s="71"/>
      <c r="CT940" s="71"/>
      <c r="CU940" s="71"/>
      <c r="CV940" s="71"/>
      <c r="CW940" s="71"/>
      <c r="CX940" s="71"/>
      <c r="CY940" s="71"/>
      <c r="CZ940" s="71"/>
      <c r="DA940" s="71"/>
      <c r="DB940" s="71"/>
      <c r="DC940" s="71"/>
      <c r="DD940" s="71"/>
      <c r="DE940" s="71"/>
      <c r="DF940" s="71"/>
      <c r="DG940" s="71"/>
      <c r="DH940" s="71"/>
      <c r="DI940" s="71"/>
      <c r="DJ940" s="71"/>
      <c r="DK940" s="71"/>
      <c r="DL940" s="71"/>
      <c r="DM940" s="71"/>
      <c r="DN940" s="71"/>
      <c r="DO940" s="71"/>
      <c r="DP940" s="71"/>
      <c r="DQ940" s="71"/>
      <c r="DR940" s="71"/>
      <c r="DS940" s="71"/>
      <c r="DT940" s="71"/>
      <c r="DU940" s="71"/>
      <c r="DV940" s="71"/>
      <c r="DW940" s="71"/>
      <c r="DX940" s="71"/>
      <c r="DY940" s="71"/>
      <c r="DZ940" s="71"/>
      <c r="EA940" s="71"/>
      <c r="EB940" s="71"/>
      <c r="EC940" s="71"/>
      <c r="ED940" s="71"/>
      <c r="EE940" s="71"/>
      <c r="EF940" s="71"/>
      <c r="EG940" s="71"/>
      <c r="EH940" s="71"/>
      <c r="EI940" s="71"/>
      <c r="EJ940" s="71"/>
      <c r="EK940" s="71"/>
      <c r="EL940" s="71"/>
      <c r="EM940" s="71"/>
      <c r="EN940" s="71"/>
    </row>
    <row r="941" spans="13:144" s="67" customFormat="1" ht="25.5" customHeight="1" x14ac:dyDescent="0.2">
      <c r="M941" s="66"/>
      <c r="N941" s="66"/>
      <c r="AD941" s="68"/>
      <c r="AE941" s="68"/>
      <c r="AF941" s="66"/>
      <c r="AG941" s="66"/>
      <c r="AO941" s="171"/>
      <c r="AP941" s="171"/>
      <c r="AQ941" s="171"/>
      <c r="AR941" s="69"/>
      <c r="AS941" s="70"/>
      <c r="AT941" s="70"/>
      <c r="AU941" s="70"/>
      <c r="AV941" s="70"/>
      <c r="AW941" s="70"/>
      <c r="AX941" s="70"/>
      <c r="AY941" s="70"/>
      <c r="AZ941" s="70"/>
      <c r="BA941" s="70"/>
      <c r="BG941" s="7"/>
      <c r="BH941" s="1"/>
      <c r="BI941" s="1"/>
      <c r="BJ941" s="7"/>
      <c r="BK941" s="7"/>
      <c r="CB941" s="66"/>
      <c r="CC941" s="71"/>
      <c r="CD941" s="71"/>
      <c r="CE941" s="71"/>
      <c r="CF941" s="71"/>
      <c r="CG941" s="71"/>
      <c r="CH941" s="71"/>
      <c r="CI941" s="71"/>
      <c r="CJ941" s="71"/>
      <c r="CK941" s="71"/>
      <c r="CL941" s="71"/>
      <c r="CM941" s="71"/>
      <c r="CN941" s="71"/>
      <c r="CO941" s="71"/>
      <c r="CP941" s="71"/>
      <c r="CQ941" s="71"/>
      <c r="CR941" s="71"/>
      <c r="CS941" s="71"/>
      <c r="CT941" s="71"/>
      <c r="CU941" s="71"/>
      <c r="CV941" s="71"/>
      <c r="CW941" s="71"/>
      <c r="CX941" s="71"/>
      <c r="CY941" s="71"/>
      <c r="CZ941" s="71"/>
      <c r="DA941" s="71"/>
      <c r="DB941" s="71"/>
      <c r="DC941" s="71"/>
      <c r="DD941" s="71"/>
      <c r="DE941" s="71"/>
      <c r="DF941" s="71"/>
      <c r="DG941" s="71"/>
      <c r="DH941" s="71"/>
      <c r="DI941" s="71"/>
      <c r="DJ941" s="71"/>
      <c r="DK941" s="71"/>
      <c r="DL941" s="71"/>
      <c r="DM941" s="71"/>
      <c r="DN941" s="71"/>
      <c r="DO941" s="71"/>
      <c r="DP941" s="71"/>
      <c r="DQ941" s="71"/>
      <c r="DR941" s="71"/>
      <c r="DS941" s="71"/>
      <c r="DT941" s="71"/>
      <c r="DU941" s="71"/>
      <c r="DV941" s="71"/>
      <c r="DW941" s="71"/>
      <c r="DX941" s="71"/>
      <c r="DY941" s="71"/>
      <c r="DZ941" s="71"/>
      <c r="EA941" s="71"/>
      <c r="EB941" s="71"/>
      <c r="EC941" s="71"/>
      <c r="ED941" s="71"/>
      <c r="EE941" s="71"/>
      <c r="EF941" s="71"/>
      <c r="EG941" s="71"/>
      <c r="EH941" s="71"/>
      <c r="EI941" s="71"/>
      <c r="EJ941" s="71"/>
      <c r="EK941" s="71"/>
      <c r="EL941" s="71"/>
      <c r="EM941" s="71"/>
      <c r="EN941" s="71"/>
    </row>
    <row r="942" spans="13:144" s="67" customFormat="1" ht="25.5" customHeight="1" x14ac:dyDescent="0.2">
      <c r="M942" s="66"/>
      <c r="N942" s="66"/>
      <c r="AD942" s="68"/>
      <c r="AE942" s="68"/>
      <c r="AF942" s="66"/>
      <c r="AG942" s="66"/>
      <c r="AO942" s="171"/>
      <c r="AP942" s="171"/>
      <c r="AQ942" s="171"/>
      <c r="AR942" s="69"/>
      <c r="AS942" s="70"/>
      <c r="AT942" s="70"/>
      <c r="AU942" s="70"/>
      <c r="AV942" s="70"/>
      <c r="AW942" s="70"/>
      <c r="AX942" s="70"/>
      <c r="AY942" s="70"/>
      <c r="AZ942" s="70"/>
      <c r="BA942" s="70"/>
      <c r="BG942" s="7"/>
      <c r="BH942" s="1"/>
      <c r="BI942" s="1"/>
      <c r="BJ942" s="7"/>
      <c r="BK942" s="7"/>
      <c r="CB942" s="66"/>
      <c r="CC942" s="71"/>
      <c r="CD942" s="71"/>
      <c r="CE942" s="71"/>
      <c r="CF942" s="71"/>
      <c r="CG942" s="71"/>
      <c r="CH942" s="71"/>
      <c r="CI942" s="71"/>
      <c r="CJ942" s="71"/>
      <c r="CK942" s="71"/>
      <c r="CL942" s="71"/>
      <c r="CM942" s="71"/>
      <c r="CN942" s="71"/>
      <c r="CO942" s="71"/>
      <c r="CP942" s="71"/>
      <c r="CQ942" s="71"/>
      <c r="CR942" s="71"/>
      <c r="CS942" s="71"/>
      <c r="CT942" s="71"/>
      <c r="CU942" s="71"/>
      <c r="CV942" s="71"/>
      <c r="CW942" s="71"/>
      <c r="CX942" s="71"/>
      <c r="CY942" s="71"/>
      <c r="CZ942" s="71"/>
      <c r="DA942" s="71"/>
      <c r="DB942" s="71"/>
      <c r="DC942" s="71"/>
      <c r="DD942" s="71"/>
      <c r="DE942" s="71"/>
      <c r="DF942" s="71"/>
      <c r="DG942" s="71"/>
      <c r="DH942" s="71"/>
      <c r="DI942" s="71"/>
      <c r="DJ942" s="71"/>
      <c r="DK942" s="71"/>
      <c r="DL942" s="71"/>
      <c r="DM942" s="71"/>
      <c r="DN942" s="71"/>
      <c r="DO942" s="71"/>
      <c r="DP942" s="71"/>
      <c r="DQ942" s="71"/>
      <c r="DR942" s="71"/>
      <c r="DS942" s="71"/>
      <c r="DT942" s="71"/>
      <c r="DU942" s="71"/>
      <c r="DV942" s="71"/>
      <c r="DW942" s="71"/>
      <c r="DX942" s="71"/>
      <c r="DY942" s="71"/>
      <c r="DZ942" s="71"/>
      <c r="EA942" s="71"/>
      <c r="EB942" s="71"/>
      <c r="EC942" s="71"/>
      <c r="ED942" s="71"/>
      <c r="EE942" s="71"/>
      <c r="EF942" s="71"/>
      <c r="EG942" s="71"/>
      <c r="EH942" s="71"/>
      <c r="EI942" s="71"/>
      <c r="EJ942" s="71"/>
      <c r="EK942" s="71"/>
      <c r="EL942" s="71"/>
      <c r="EM942" s="71"/>
      <c r="EN942" s="71"/>
    </row>
    <row r="943" spans="13:144" s="67" customFormat="1" ht="25.5" customHeight="1" x14ac:dyDescent="0.2">
      <c r="M943" s="66"/>
      <c r="N943" s="66"/>
      <c r="AD943" s="68"/>
      <c r="AE943" s="68"/>
      <c r="AF943" s="66"/>
      <c r="AG943" s="66"/>
      <c r="AO943" s="171"/>
      <c r="AP943" s="171"/>
      <c r="AQ943" s="171"/>
      <c r="AR943" s="69"/>
      <c r="AS943" s="70"/>
      <c r="AT943" s="70"/>
      <c r="AU943" s="70"/>
      <c r="AV943" s="70"/>
      <c r="AW943" s="70"/>
      <c r="AX943" s="70"/>
      <c r="AY943" s="70"/>
      <c r="AZ943" s="70"/>
      <c r="BA943" s="70"/>
      <c r="BG943" s="7"/>
      <c r="BH943" s="1"/>
      <c r="BI943" s="1"/>
      <c r="BJ943" s="7"/>
      <c r="BK943" s="7"/>
      <c r="CB943" s="66"/>
      <c r="CC943" s="71"/>
      <c r="CD943" s="71"/>
      <c r="CE943" s="71"/>
      <c r="CF943" s="71"/>
      <c r="CG943" s="71"/>
      <c r="CH943" s="71"/>
      <c r="CI943" s="71"/>
      <c r="CJ943" s="71"/>
      <c r="CK943" s="71"/>
      <c r="CL943" s="71"/>
      <c r="CM943" s="71"/>
      <c r="CN943" s="71"/>
      <c r="CO943" s="71"/>
      <c r="CP943" s="71"/>
      <c r="CQ943" s="71"/>
      <c r="CR943" s="71"/>
      <c r="CS943" s="71"/>
      <c r="CT943" s="71"/>
      <c r="CU943" s="71"/>
      <c r="CV943" s="71"/>
      <c r="CW943" s="71"/>
      <c r="CX943" s="71"/>
      <c r="CY943" s="71"/>
      <c r="CZ943" s="71"/>
      <c r="DA943" s="71"/>
      <c r="DB943" s="71"/>
      <c r="DC943" s="71"/>
      <c r="DD943" s="71"/>
      <c r="DE943" s="71"/>
      <c r="DF943" s="71"/>
      <c r="DG943" s="71"/>
      <c r="DH943" s="71"/>
      <c r="DI943" s="71"/>
      <c r="DJ943" s="71"/>
      <c r="DK943" s="71"/>
      <c r="DL943" s="71"/>
      <c r="DM943" s="71"/>
      <c r="DN943" s="71"/>
      <c r="DO943" s="71"/>
      <c r="DP943" s="71"/>
      <c r="DQ943" s="71"/>
      <c r="DR943" s="71"/>
      <c r="DS943" s="71"/>
      <c r="DT943" s="71"/>
      <c r="DU943" s="71"/>
      <c r="DV943" s="71"/>
      <c r="DW943" s="71"/>
      <c r="DX943" s="71"/>
      <c r="DY943" s="71"/>
      <c r="DZ943" s="71"/>
      <c r="EA943" s="71"/>
      <c r="EB943" s="71"/>
      <c r="EC943" s="71"/>
      <c r="ED943" s="71"/>
      <c r="EE943" s="71"/>
      <c r="EF943" s="71"/>
      <c r="EG943" s="71"/>
      <c r="EH943" s="71"/>
      <c r="EI943" s="71"/>
      <c r="EJ943" s="71"/>
      <c r="EK943" s="71"/>
      <c r="EL943" s="71"/>
      <c r="EM943" s="71"/>
      <c r="EN943" s="71"/>
    </row>
    <row r="944" spans="13:144" s="67" customFormat="1" ht="25.5" customHeight="1" x14ac:dyDescent="0.2">
      <c r="M944" s="66"/>
      <c r="N944" s="66"/>
      <c r="AD944" s="68"/>
      <c r="AE944" s="68"/>
      <c r="AF944" s="66"/>
      <c r="AG944" s="66"/>
      <c r="AO944" s="171"/>
      <c r="AP944" s="171"/>
      <c r="AQ944" s="171"/>
      <c r="AR944" s="69"/>
      <c r="AS944" s="70"/>
      <c r="AT944" s="70"/>
      <c r="AU944" s="70"/>
      <c r="AV944" s="70"/>
      <c r="AW944" s="70"/>
      <c r="AX944" s="70"/>
      <c r="AY944" s="70"/>
      <c r="AZ944" s="70"/>
      <c r="BA944" s="70"/>
      <c r="BG944" s="7"/>
      <c r="BH944" s="1"/>
      <c r="BI944" s="1"/>
      <c r="BJ944" s="7"/>
      <c r="BK944" s="7"/>
      <c r="CB944" s="66"/>
      <c r="CC944" s="71"/>
      <c r="CD944" s="71"/>
      <c r="CE944" s="71"/>
      <c r="CF944" s="71"/>
      <c r="CG944" s="71"/>
      <c r="CH944" s="71"/>
      <c r="CI944" s="71"/>
      <c r="CJ944" s="71"/>
      <c r="CK944" s="71"/>
      <c r="CL944" s="71"/>
      <c r="CM944" s="71"/>
      <c r="CN944" s="71"/>
      <c r="CO944" s="71"/>
      <c r="CP944" s="71"/>
      <c r="CQ944" s="71"/>
      <c r="CR944" s="71"/>
      <c r="CS944" s="71"/>
      <c r="CT944" s="71"/>
      <c r="CU944" s="71"/>
      <c r="CV944" s="71"/>
      <c r="CW944" s="71"/>
      <c r="CX944" s="71"/>
      <c r="CY944" s="71"/>
      <c r="CZ944" s="71"/>
      <c r="DA944" s="71"/>
      <c r="DB944" s="71"/>
      <c r="DC944" s="71"/>
      <c r="DD944" s="71"/>
      <c r="DE944" s="71"/>
      <c r="DF944" s="71"/>
      <c r="DG944" s="71"/>
      <c r="DH944" s="71"/>
      <c r="DI944" s="71"/>
      <c r="DJ944" s="71"/>
      <c r="DK944" s="71"/>
      <c r="DL944" s="71"/>
      <c r="DM944" s="71"/>
      <c r="DN944" s="71"/>
      <c r="DO944" s="71"/>
      <c r="DP944" s="71"/>
      <c r="DQ944" s="71"/>
      <c r="DR944" s="71"/>
      <c r="DS944" s="71"/>
      <c r="DT944" s="71"/>
      <c r="DU944" s="71"/>
      <c r="DV944" s="71"/>
      <c r="DW944" s="71"/>
      <c r="DX944" s="71"/>
      <c r="DY944" s="71"/>
      <c r="DZ944" s="71"/>
      <c r="EA944" s="71"/>
      <c r="EB944" s="71"/>
      <c r="EC944" s="71"/>
      <c r="ED944" s="71"/>
      <c r="EE944" s="71"/>
      <c r="EF944" s="71"/>
      <c r="EG944" s="71"/>
      <c r="EH944" s="71"/>
      <c r="EI944" s="71"/>
      <c r="EJ944" s="71"/>
      <c r="EK944" s="71"/>
      <c r="EL944" s="71"/>
      <c r="EM944" s="71"/>
      <c r="EN944" s="71"/>
    </row>
    <row r="945" spans="13:144" s="67" customFormat="1" ht="25.5" customHeight="1" x14ac:dyDescent="0.2">
      <c r="M945" s="66"/>
      <c r="N945" s="66"/>
      <c r="AD945" s="68"/>
      <c r="AE945" s="68"/>
      <c r="AF945" s="66"/>
      <c r="AG945" s="66"/>
      <c r="AO945" s="171"/>
      <c r="AP945" s="171"/>
      <c r="AQ945" s="171"/>
      <c r="AR945" s="69"/>
      <c r="AS945" s="70"/>
      <c r="AT945" s="70"/>
      <c r="AU945" s="70"/>
      <c r="AV945" s="70"/>
      <c r="AW945" s="70"/>
      <c r="AX945" s="70"/>
      <c r="AY945" s="70"/>
      <c r="AZ945" s="70"/>
      <c r="BA945" s="70"/>
      <c r="BG945" s="7"/>
      <c r="BH945" s="1"/>
      <c r="BI945" s="1"/>
      <c r="BJ945" s="7"/>
      <c r="BK945" s="7"/>
      <c r="CB945" s="66"/>
      <c r="CC945" s="71"/>
      <c r="CD945" s="71"/>
      <c r="CE945" s="71"/>
      <c r="CF945" s="71"/>
      <c r="CG945" s="71"/>
      <c r="CH945" s="71"/>
      <c r="CI945" s="71"/>
      <c r="CJ945" s="71"/>
      <c r="CK945" s="71"/>
      <c r="CL945" s="71"/>
      <c r="CM945" s="71"/>
      <c r="CN945" s="71"/>
      <c r="CO945" s="71"/>
      <c r="CP945" s="71"/>
      <c r="CQ945" s="71"/>
      <c r="CR945" s="71"/>
      <c r="CS945" s="71"/>
      <c r="CT945" s="71"/>
      <c r="CU945" s="71"/>
      <c r="CV945" s="71"/>
      <c r="CW945" s="71"/>
      <c r="CX945" s="71"/>
      <c r="CY945" s="71"/>
      <c r="CZ945" s="71"/>
      <c r="DA945" s="71"/>
      <c r="DB945" s="71"/>
      <c r="DC945" s="71"/>
      <c r="DD945" s="71"/>
      <c r="DE945" s="71"/>
      <c r="DF945" s="71"/>
      <c r="DG945" s="71"/>
      <c r="DH945" s="71"/>
      <c r="DI945" s="71"/>
      <c r="DJ945" s="71"/>
      <c r="DK945" s="71"/>
      <c r="DL945" s="71"/>
      <c r="DM945" s="71"/>
      <c r="DN945" s="71"/>
      <c r="DO945" s="71"/>
      <c r="DP945" s="71"/>
      <c r="DQ945" s="71"/>
      <c r="DR945" s="71"/>
      <c r="DS945" s="71"/>
      <c r="DT945" s="71"/>
      <c r="DU945" s="71"/>
      <c r="DV945" s="71"/>
      <c r="DW945" s="71"/>
      <c r="DX945" s="71"/>
      <c r="DY945" s="71"/>
      <c r="DZ945" s="71"/>
      <c r="EA945" s="71"/>
      <c r="EB945" s="71"/>
      <c r="EC945" s="71"/>
      <c r="ED945" s="71"/>
      <c r="EE945" s="71"/>
      <c r="EF945" s="71"/>
      <c r="EG945" s="71"/>
      <c r="EH945" s="71"/>
      <c r="EI945" s="71"/>
      <c r="EJ945" s="71"/>
      <c r="EK945" s="71"/>
      <c r="EL945" s="71"/>
      <c r="EM945" s="71"/>
      <c r="EN945" s="71"/>
    </row>
    <row r="946" spans="13:144" s="67" customFormat="1" ht="25.5" customHeight="1" x14ac:dyDescent="0.2">
      <c r="M946" s="66"/>
      <c r="N946" s="66"/>
      <c r="AD946" s="68"/>
      <c r="AE946" s="68"/>
      <c r="AF946" s="66"/>
      <c r="AG946" s="66"/>
      <c r="AO946" s="171"/>
      <c r="AP946" s="171"/>
      <c r="AQ946" s="171"/>
      <c r="AR946" s="69"/>
      <c r="AS946" s="70"/>
      <c r="AT946" s="70"/>
      <c r="AU946" s="70"/>
      <c r="AV946" s="70"/>
      <c r="AW946" s="70"/>
      <c r="AX946" s="70"/>
      <c r="AY946" s="70"/>
      <c r="AZ946" s="70"/>
      <c r="BA946" s="70"/>
      <c r="BG946" s="7"/>
      <c r="BH946" s="1"/>
      <c r="BI946" s="1"/>
      <c r="BJ946" s="7"/>
      <c r="BK946" s="7"/>
      <c r="CB946" s="66"/>
      <c r="CC946" s="71"/>
      <c r="CD946" s="71"/>
      <c r="CE946" s="71"/>
      <c r="CF946" s="71"/>
      <c r="CG946" s="71"/>
      <c r="CH946" s="71"/>
      <c r="CI946" s="71"/>
      <c r="CJ946" s="71"/>
      <c r="CK946" s="71"/>
      <c r="CL946" s="71"/>
      <c r="CM946" s="71"/>
      <c r="CN946" s="71"/>
      <c r="CO946" s="71"/>
      <c r="CP946" s="71"/>
      <c r="CQ946" s="71"/>
      <c r="CR946" s="71"/>
      <c r="CS946" s="71"/>
      <c r="CT946" s="71"/>
      <c r="CU946" s="71"/>
      <c r="CV946" s="71"/>
      <c r="CW946" s="71"/>
      <c r="CX946" s="71"/>
      <c r="CY946" s="71"/>
      <c r="CZ946" s="71"/>
      <c r="DA946" s="71"/>
      <c r="DB946" s="71"/>
      <c r="DC946" s="71"/>
      <c r="DD946" s="71"/>
      <c r="DE946" s="71"/>
      <c r="DF946" s="71"/>
      <c r="DG946" s="71"/>
      <c r="DH946" s="71"/>
      <c r="DI946" s="71"/>
      <c r="DJ946" s="71"/>
      <c r="DK946" s="71"/>
      <c r="DL946" s="71"/>
      <c r="DM946" s="71"/>
      <c r="DN946" s="71"/>
      <c r="DO946" s="71"/>
      <c r="DP946" s="71"/>
      <c r="DQ946" s="71"/>
      <c r="DR946" s="71"/>
      <c r="DS946" s="71"/>
      <c r="DT946" s="71"/>
      <c r="DU946" s="71"/>
      <c r="DV946" s="71"/>
      <c r="DW946" s="71"/>
      <c r="DX946" s="71"/>
      <c r="DY946" s="71"/>
      <c r="DZ946" s="71"/>
      <c r="EA946" s="71"/>
      <c r="EB946" s="71"/>
      <c r="EC946" s="71"/>
      <c r="ED946" s="71"/>
      <c r="EE946" s="71"/>
      <c r="EF946" s="71"/>
      <c r="EG946" s="71"/>
      <c r="EH946" s="71"/>
      <c r="EI946" s="71"/>
      <c r="EJ946" s="71"/>
      <c r="EK946" s="71"/>
      <c r="EL946" s="71"/>
      <c r="EM946" s="71"/>
      <c r="EN946" s="71"/>
    </row>
    <row r="947" spans="13:144" s="67" customFormat="1" ht="25.5" customHeight="1" x14ac:dyDescent="0.2">
      <c r="M947" s="66"/>
      <c r="N947" s="66"/>
      <c r="AD947" s="68"/>
      <c r="AE947" s="68"/>
      <c r="AF947" s="66"/>
      <c r="AG947" s="66"/>
      <c r="AO947" s="171"/>
      <c r="AP947" s="171"/>
      <c r="AQ947" s="171"/>
      <c r="AR947" s="69"/>
      <c r="AS947" s="70"/>
      <c r="AT947" s="70"/>
      <c r="AU947" s="70"/>
      <c r="AV947" s="70"/>
      <c r="AW947" s="70"/>
      <c r="AX947" s="70"/>
      <c r="AY947" s="70"/>
      <c r="AZ947" s="70"/>
      <c r="BA947" s="70"/>
      <c r="BG947" s="7"/>
      <c r="BH947" s="1"/>
      <c r="BI947" s="1"/>
      <c r="BJ947" s="7"/>
      <c r="BK947" s="7"/>
      <c r="CB947" s="66"/>
      <c r="CC947" s="71"/>
      <c r="CD947" s="71"/>
      <c r="CE947" s="71"/>
      <c r="CF947" s="71"/>
      <c r="CG947" s="71"/>
      <c r="CH947" s="71"/>
      <c r="CI947" s="71"/>
      <c r="CJ947" s="71"/>
      <c r="CK947" s="71"/>
      <c r="CL947" s="71"/>
      <c r="CM947" s="71"/>
      <c r="CN947" s="71"/>
      <c r="CO947" s="71"/>
      <c r="CP947" s="71"/>
      <c r="CQ947" s="71"/>
      <c r="CR947" s="71"/>
      <c r="CS947" s="71"/>
      <c r="CT947" s="71"/>
      <c r="CU947" s="71"/>
      <c r="CV947" s="71"/>
      <c r="CW947" s="71"/>
      <c r="CX947" s="71"/>
      <c r="CY947" s="71"/>
      <c r="CZ947" s="71"/>
      <c r="DA947" s="71"/>
      <c r="DB947" s="71"/>
      <c r="DC947" s="71"/>
      <c r="DD947" s="71"/>
      <c r="DE947" s="71"/>
      <c r="DF947" s="71"/>
      <c r="DG947" s="71"/>
      <c r="DH947" s="71"/>
      <c r="DI947" s="71"/>
      <c r="DJ947" s="71"/>
      <c r="DK947" s="71"/>
      <c r="DL947" s="71"/>
      <c r="DM947" s="71"/>
      <c r="DN947" s="71"/>
      <c r="DO947" s="71"/>
      <c r="DP947" s="71"/>
      <c r="DQ947" s="71"/>
      <c r="DR947" s="71"/>
      <c r="DS947" s="71"/>
      <c r="DT947" s="71"/>
      <c r="DU947" s="71"/>
      <c r="DV947" s="71"/>
      <c r="DW947" s="71"/>
      <c r="DX947" s="71"/>
      <c r="DY947" s="71"/>
      <c r="DZ947" s="71"/>
      <c r="EA947" s="71"/>
      <c r="EB947" s="71"/>
      <c r="EC947" s="71"/>
      <c r="ED947" s="71"/>
      <c r="EE947" s="71"/>
      <c r="EF947" s="71"/>
      <c r="EG947" s="71"/>
      <c r="EH947" s="71"/>
      <c r="EI947" s="71"/>
      <c r="EJ947" s="71"/>
      <c r="EK947" s="71"/>
      <c r="EL947" s="71"/>
      <c r="EM947" s="71"/>
      <c r="EN947" s="71"/>
    </row>
    <row r="948" spans="13:144" s="67" customFormat="1" ht="25.5" customHeight="1" x14ac:dyDescent="0.2">
      <c r="M948" s="66"/>
      <c r="N948" s="66"/>
      <c r="AD948" s="68"/>
      <c r="AE948" s="68"/>
      <c r="AF948" s="66"/>
      <c r="AG948" s="66"/>
      <c r="AO948" s="171"/>
      <c r="AP948" s="171"/>
      <c r="AQ948" s="171"/>
      <c r="AR948" s="69"/>
      <c r="AS948" s="70"/>
      <c r="AT948" s="70"/>
      <c r="AU948" s="70"/>
      <c r="AV948" s="70"/>
      <c r="AW948" s="70"/>
      <c r="AX948" s="70"/>
      <c r="AY948" s="70"/>
      <c r="AZ948" s="70"/>
      <c r="BA948" s="70"/>
      <c r="BG948" s="7"/>
      <c r="BH948" s="1"/>
      <c r="BI948" s="1"/>
      <c r="BJ948" s="7"/>
      <c r="BK948" s="7"/>
      <c r="CB948" s="66"/>
      <c r="CC948" s="71"/>
      <c r="CD948" s="71"/>
      <c r="CE948" s="71"/>
      <c r="CF948" s="71"/>
      <c r="CG948" s="71"/>
      <c r="CH948" s="71"/>
      <c r="CI948" s="71"/>
      <c r="CJ948" s="71"/>
      <c r="CK948" s="71"/>
      <c r="CL948" s="71"/>
      <c r="CM948" s="71"/>
      <c r="CN948" s="71"/>
      <c r="CO948" s="71"/>
      <c r="CP948" s="71"/>
      <c r="CQ948" s="71"/>
      <c r="CR948" s="71"/>
      <c r="CS948" s="71"/>
      <c r="CT948" s="71"/>
      <c r="CU948" s="71"/>
      <c r="CV948" s="71"/>
      <c r="CW948" s="71"/>
      <c r="CX948" s="71"/>
      <c r="CY948" s="71"/>
      <c r="CZ948" s="71"/>
      <c r="DA948" s="71"/>
      <c r="DB948" s="71"/>
      <c r="DC948" s="71"/>
      <c r="DD948" s="71"/>
      <c r="DE948" s="71"/>
      <c r="DF948" s="71"/>
      <c r="DG948" s="71"/>
      <c r="DH948" s="71"/>
      <c r="DI948" s="71"/>
      <c r="DJ948" s="71"/>
      <c r="DK948" s="71"/>
      <c r="DL948" s="71"/>
      <c r="DM948" s="71"/>
      <c r="DN948" s="71"/>
      <c r="DO948" s="71"/>
      <c r="DP948" s="71"/>
      <c r="DQ948" s="71"/>
      <c r="DR948" s="71"/>
      <c r="DS948" s="71"/>
      <c r="DT948" s="71"/>
      <c r="DU948" s="71"/>
      <c r="DV948" s="71"/>
      <c r="DW948" s="71"/>
      <c r="DX948" s="71"/>
      <c r="DY948" s="71"/>
      <c r="DZ948" s="71"/>
      <c r="EA948" s="71"/>
      <c r="EB948" s="71"/>
      <c r="EC948" s="71"/>
      <c r="ED948" s="71"/>
      <c r="EE948" s="71"/>
      <c r="EF948" s="71"/>
      <c r="EG948" s="71"/>
      <c r="EH948" s="71"/>
      <c r="EI948" s="71"/>
      <c r="EJ948" s="71"/>
      <c r="EK948" s="71"/>
      <c r="EL948" s="71"/>
      <c r="EM948" s="71"/>
      <c r="EN948" s="71"/>
    </row>
    <row r="949" spans="13:144" s="67" customFormat="1" ht="25.5" customHeight="1" x14ac:dyDescent="0.2">
      <c r="M949" s="66"/>
      <c r="N949" s="66"/>
      <c r="AD949" s="68"/>
      <c r="AE949" s="68"/>
      <c r="AF949" s="66"/>
      <c r="AG949" s="66"/>
      <c r="AO949" s="171"/>
      <c r="AP949" s="171"/>
      <c r="AQ949" s="171"/>
      <c r="AR949" s="69"/>
      <c r="AS949" s="70"/>
      <c r="AT949" s="70"/>
      <c r="AU949" s="70"/>
      <c r="AV949" s="70"/>
      <c r="AW949" s="70"/>
      <c r="AX949" s="70"/>
      <c r="AY949" s="70"/>
      <c r="AZ949" s="70"/>
      <c r="BA949" s="70"/>
      <c r="BG949" s="7"/>
      <c r="BH949" s="1"/>
      <c r="BI949" s="1"/>
      <c r="BJ949" s="7"/>
      <c r="BK949" s="7"/>
      <c r="CB949" s="66"/>
      <c r="CC949" s="71"/>
      <c r="CD949" s="71"/>
      <c r="CE949" s="71"/>
      <c r="CF949" s="71"/>
      <c r="CG949" s="71"/>
      <c r="CH949" s="71"/>
      <c r="CI949" s="71"/>
      <c r="CJ949" s="71"/>
      <c r="CK949" s="71"/>
      <c r="CL949" s="71"/>
      <c r="CM949" s="71"/>
      <c r="CN949" s="71"/>
      <c r="CO949" s="71"/>
      <c r="CP949" s="71"/>
      <c r="CQ949" s="71"/>
      <c r="CR949" s="71"/>
      <c r="CS949" s="71"/>
      <c r="CT949" s="71"/>
      <c r="CU949" s="71"/>
      <c r="CV949" s="71"/>
      <c r="CW949" s="71"/>
      <c r="CX949" s="71"/>
      <c r="CY949" s="71"/>
      <c r="CZ949" s="71"/>
      <c r="DA949" s="71"/>
      <c r="DB949" s="71"/>
      <c r="DC949" s="71"/>
      <c r="DD949" s="71"/>
      <c r="DE949" s="71"/>
      <c r="DF949" s="71"/>
      <c r="DG949" s="71"/>
      <c r="DH949" s="71"/>
      <c r="DI949" s="71"/>
      <c r="DJ949" s="71"/>
      <c r="DK949" s="71"/>
      <c r="DL949" s="71"/>
      <c r="DM949" s="71"/>
      <c r="DN949" s="71"/>
      <c r="DO949" s="71"/>
      <c r="DP949" s="71"/>
      <c r="DQ949" s="71"/>
      <c r="DR949" s="71"/>
      <c r="DS949" s="71"/>
      <c r="DT949" s="71"/>
      <c r="DU949" s="71"/>
      <c r="DV949" s="71"/>
      <c r="DW949" s="71"/>
      <c r="DX949" s="71"/>
      <c r="DY949" s="71"/>
      <c r="DZ949" s="71"/>
      <c r="EA949" s="71"/>
      <c r="EB949" s="71"/>
      <c r="EC949" s="71"/>
      <c r="ED949" s="71"/>
      <c r="EE949" s="71"/>
      <c r="EF949" s="71"/>
      <c r="EG949" s="71"/>
      <c r="EH949" s="71"/>
      <c r="EI949" s="71"/>
      <c r="EJ949" s="71"/>
      <c r="EK949" s="71"/>
      <c r="EL949" s="71"/>
      <c r="EM949" s="71"/>
      <c r="EN949" s="71"/>
    </row>
    <row r="950" spans="13:144" s="67" customFormat="1" ht="25.5" customHeight="1" x14ac:dyDescent="0.2">
      <c r="M950" s="66"/>
      <c r="N950" s="66"/>
      <c r="AD950" s="68"/>
      <c r="AE950" s="68"/>
      <c r="AF950" s="66"/>
      <c r="AG950" s="66"/>
      <c r="AO950" s="171"/>
      <c r="AP950" s="171"/>
      <c r="AQ950" s="171"/>
      <c r="AR950" s="69"/>
      <c r="AS950" s="70"/>
      <c r="AT950" s="70"/>
      <c r="AU950" s="70"/>
      <c r="AV950" s="70"/>
      <c r="AW950" s="70"/>
      <c r="AX950" s="70"/>
      <c r="AY950" s="70"/>
      <c r="AZ950" s="70"/>
      <c r="BA950" s="70"/>
      <c r="BG950" s="7"/>
      <c r="BH950" s="1"/>
      <c r="BI950" s="1"/>
      <c r="BJ950" s="7"/>
      <c r="BK950" s="7"/>
      <c r="CB950" s="66"/>
      <c r="CC950" s="71"/>
      <c r="CD950" s="71"/>
      <c r="CE950" s="71"/>
      <c r="CF950" s="71"/>
      <c r="CG950" s="71"/>
      <c r="CH950" s="71"/>
      <c r="CI950" s="71"/>
      <c r="CJ950" s="71"/>
      <c r="CK950" s="71"/>
      <c r="CL950" s="71"/>
      <c r="CM950" s="71"/>
      <c r="CN950" s="71"/>
      <c r="CO950" s="71"/>
      <c r="CP950" s="71"/>
      <c r="CQ950" s="71"/>
      <c r="CR950" s="71"/>
      <c r="CS950" s="71"/>
      <c r="CT950" s="71"/>
      <c r="CU950" s="71"/>
      <c r="CV950" s="71"/>
      <c r="CW950" s="71"/>
      <c r="CX950" s="71"/>
      <c r="CY950" s="71"/>
      <c r="CZ950" s="71"/>
      <c r="DA950" s="71"/>
      <c r="DB950" s="71"/>
      <c r="DC950" s="71"/>
      <c r="DD950" s="71"/>
      <c r="DE950" s="71"/>
      <c r="DF950" s="71"/>
      <c r="DG950" s="71"/>
      <c r="DH950" s="71"/>
      <c r="DI950" s="71"/>
      <c r="DJ950" s="71"/>
      <c r="DK950" s="71"/>
      <c r="DL950" s="71"/>
      <c r="DM950" s="71"/>
      <c r="DN950" s="71"/>
      <c r="DO950" s="71"/>
      <c r="DP950" s="71"/>
      <c r="DQ950" s="71"/>
      <c r="DR950" s="71"/>
      <c r="DS950" s="71"/>
      <c r="DT950" s="71"/>
      <c r="DU950" s="71"/>
      <c r="DV950" s="71"/>
      <c r="DW950" s="71"/>
      <c r="DX950" s="71"/>
      <c r="DY950" s="71"/>
      <c r="DZ950" s="71"/>
      <c r="EA950" s="71"/>
      <c r="EB950" s="71"/>
      <c r="EC950" s="71"/>
      <c r="ED950" s="71"/>
      <c r="EE950" s="71"/>
      <c r="EF950" s="71"/>
      <c r="EG950" s="71"/>
      <c r="EH950" s="71"/>
      <c r="EI950" s="71"/>
      <c r="EJ950" s="71"/>
      <c r="EK950" s="71"/>
      <c r="EL950" s="71"/>
      <c r="EM950" s="71"/>
      <c r="EN950" s="71"/>
    </row>
    <row r="951" spans="13:144" s="67" customFormat="1" ht="25.5" customHeight="1" x14ac:dyDescent="0.2">
      <c r="M951" s="66"/>
      <c r="N951" s="66"/>
      <c r="AD951" s="68"/>
      <c r="AE951" s="68"/>
      <c r="AF951" s="66"/>
      <c r="AG951" s="66"/>
      <c r="AO951" s="171"/>
      <c r="AP951" s="171"/>
      <c r="AQ951" s="171"/>
      <c r="AR951" s="69"/>
      <c r="AS951" s="70"/>
      <c r="AT951" s="70"/>
      <c r="AU951" s="70"/>
      <c r="AV951" s="70"/>
      <c r="AW951" s="70"/>
      <c r="AX951" s="70"/>
      <c r="AY951" s="70"/>
      <c r="AZ951" s="70"/>
      <c r="BA951" s="70"/>
      <c r="BG951" s="7"/>
      <c r="BH951" s="1"/>
      <c r="BI951" s="1"/>
      <c r="BJ951" s="7"/>
      <c r="BK951" s="7"/>
      <c r="CB951" s="66"/>
      <c r="CC951" s="71"/>
      <c r="CD951" s="71"/>
      <c r="CE951" s="71"/>
      <c r="CF951" s="71"/>
      <c r="CG951" s="71"/>
      <c r="CH951" s="71"/>
      <c r="CI951" s="71"/>
      <c r="CJ951" s="71"/>
      <c r="CK951" s="71"/>
      <c r="CL951" s="71"/>
      <c r="CM951" s="71"/>
      <c r="CN951" s="71"/>
      <c r="CO951" s="71"/>
      <c r="CP951" s="71"/>
      <c r="CQ951" s="71"/>
      <c r="CR951" s="71"/>
      <c r="CS951" s="71"/>
      <c r="CT951" s="71"/>
      <c r="CU951" s="71"/>
      <c r="CV951" s="71"/>
      <c r="CW951" s="71"/>
      <c r="CX951" s="71"/>
      <c r="CY951" s="71"/>
      <c r="CZ951" s="71"/>
      <c r="DA951" s="71"/>
      <c r="DB951" s="71"/>
      <c r="DC951" s="71"/>
      <c r="DD951" s="71"/>
      <c r="DE951" s="71"/>
      <c r="DF951" s="71"/>
      <c r="DG951" s="71"/>
      <c r="DH951" s="71"/>
      <c r="DI951" s="71"/>
      <c r="DJ951" s="71"/>
      <c r="DK951" s="71"/>
      <c r="DL951" s="71"/>
      <c r="DM951" s="71"/>
      <c r="DN951" s="71"/>
      <c r="DO951" s="71"/>
      <c r="DP951" s="71"/>
      <c r="DQ951" s="71"/>
      <c r="DR951" s="71"/>
      <c r="DS951" s="71"/>
      <c r="DT951" s="71"/>
      <c r="DU951" s="71"/>
      <c r="DV951" s="71"/>
      <c r="DW951" s="71"/>
      <c r="DX951" s="71"/>
      <c r="DY951" s="71"/>
      <c r="DZ951" s="71"/>
      <c r="EA951" s="71"/>
      <c r="EB951" s="71"/>
      <c r="EC951" s="71"/>
      <c r="ED951" s="71"/>
      <c r="EE951" s="71"/>
      <c r="EF951" s="71"/>
      <c r="EG951" s="71"/>
      <c r="EH951" s="71"/>
      <c r="EI951" s="71"/>
      <c r="EJ951" s="71"/>
      <c r="EK951" s="71"/>
      <c r="EL951" s="71"/>
      <c r="EM951" s="71"/>
      <c r="EN951" s="71"/>
    </row>
    <row r="952" spans="13:144" s="67" customFormat="1" ht="25.5" customHeight="1" x14ac:dyDescent="0.2">
      <c r="M952" s="66"/>
      <c r="N952" s="66"/>
      <c r="AD952" s="68"/>
      <c r="AE952" s="68"/>
      <c r="AF952" s="66"/>
      <c r="AG952" s="66"/>
      <c r="AO952" s="171"/>
      <c r="AP952" s="171"/>
      <c r="AQ952" s="171"/>
      <c r="AR952" s="69"/>
      <c r="AS952" s="70"/>
      <c r="AT952" s="70"/>
      <c r="AU952" s="70"/>
      <c r="AV952" s="70"/>
      <c r="AW952" s="70"/>
      <c r="AX952" s="70"/>
      <c r="AY952" s="70"/>
      <c r="AZ952" s="70"/>
      <c r="BA952" s="70"/>
      <c r="BG952" s="7"/>
      <c r="BH952" s="1"/>
      <c r="BI952" s="1"/>
      <c r="BJ952" s="7"/>
      <c r="BK952" s="7"/>
      <c r="CB952" s="66"/>
      <c r="CC952" s="71"/>
      <c r="CD952" s="71"/>
      <c r="CE952" s="71"/>
      <c r="CF952" s="71"/>
      <c r="CG952" s="71"/>
      <c r="CH952" s="71"/>
      <c r="CI952" s="71"/>
      <c r="CJ952" s="71"/>
      <c r="CK952" s="71"/>
      <c r="CL952" s="71"/>
      <c r="CM952" s="71"/>
      <c r="CN952" s="71"/>
      <c r="CO952" s="71"/>
      <c r="CP952" s="71"/>
      <c r="CQ952" s="71"/>
      <c r="CR952" s="71"/>
      <c r="CS952" s="71"/>
      <c r="CT952" s="71"/>
      <c r="CU952" s="71"/>
      <c r="CV952" s="71"/>
      <c r="CW952" s="71"/>
      <c r="CX952" s="71"/>
      <c r="CY952" s="71"/>
      <c r="CZ952" s="71"/>
      <c r="DA952" s="71"/>
      <c r="DB952" s="71"/>
      <c r="DC952" s="71"/>
      <c r="DD952" s="71"/>
      <c r="DE952" s="71"/>
      <c r="DF952" s="71"/>
      <c r="DG952" s="71"/>
      <c r="DH952" s="71"/>
      <c r="DI952" s="71"/>
      <c r="DJ952" s="71"/>
      <c r="DK952" s="71"/>
      <c r="DL952" s="71"/>
      <c r="DM952" s="71"/>
      <c r="DN952" s="71"/>
      <c r="DO952" s="71"/>
      <c r="DP952" s="71"/>
      <c r="DQ952" s="71"/>
      <c r="DR952" s="71"/>
      <c r="DS952" s="71"/>
      <c r="DT952" s="71"/>
      <c r="DU952" s="71"/>
      <c r="DV952" s="71"/>
      <c r="DW952" s="71"/>
      <c r="DX952" s="71"/>
      <c r="DY952" s="71"/>
      <c r="DZ952" s="71"/>
      <c r="EA952" s="71"/>
      <c r="EB952" s="71"/>
      <c r="EC952" s="71"/>
      <c r="ED952" s="71"/>
      <c r="EE952" s="71"/>
      <c r="EF952" s="71"/>
      <c r="EG952" s="71"/>
      <c r="EH952" s="71"/>
      <c r="EI952" s="71"/>
      <c r="EJ952" s="71"/>
      <c r="EK952" s="71"/>
      <c r="EL952" s="71"/>
      <c r="EM952" s="71"/>
      <c r="EN952" s="71"/>
    </row>
    <row r="953" spans="13:144" s="67" customFormat="1" ht="25.5" customHeight="1" x14ac:dyDescent="0.2">
      <c r="M953" s="66"/>
      <c r="N953" s="66"/>
      <c r="AD953" s="68"/>
      <c r="AE953" s="68"/>
      <c r="AF953" s="66"/>
      <c r="AG953" s="66"/>
      <c r="AO953" s="171"/>
      <c r="AP953" s="171"/>
      <c r="AQ953" s="171"/>
      <c r="AR953" s="69"/>
      <c r="AS953" s="70"/>
      <c r="AT953" s="70"/>
      <c r="AU953" s="70"/>
      <c r="AV953" s="70"/>
      <c r="AW953" s="70"/>
      <c r="AX953" s="70"/>
      <c r="AY953" s="70"/>
      <c r="AZ953" s="70"/>
      <c r="BA953" s="70"/>
      <c r="BG953" s="7"/>
      <c r="BH953" s="1"/>
      <c r="BI953" s="1"/>
      <c r="BJ953" s="7"/>
      <c r="BK953" s="7"/>
      <c r="CB953" s="66"/>
      <c r="CC953" s="71"/>
      <c r="CD953" s="71"/>
      <c r="CE953" s="71"/>
      <c r="CF953" s="71"/>
      <c r="CG953" s="71"/>
      <c r="CH953" s="71"/>
      <c r="CI953" s="71"/>
      <c r="CJ953" s="71"/>
      <c r="CK953" s="71"/>
      <c r="CL953" s="71"/>
      <c r="CM953" s="71"/>
      <c r="CN953" s="71"/>
      <c r="CO953" s="71"/>
      <c r="CP953" s="71"/>
      <c r="CQ953" s="71"/>
      <c r="CR953" s="71"/>
      <c r="CS953" s="71"/>
      <c r="CT953" s="71"/>
      <c r="CU953" s="71"/>
      <c r="CV953" s="71"/>
      <c r="CW953" s="71"/>
      <c r="CX953" s="71"/>
      <c r="CY953" s="71"/>
      <c r="CZ953" s="71"/>
      <c r="DA953" s="71"/>
      <c r="DB953" s="71"/>
      <c r="DC953" s="71"/>
      <c r="DD953" s="71"/>
      <c r="DE953" s="71"/>
      <c r="DF953" s="71"/>
      <c r="DG953" s="71"/>
      <c r="DH953" s="71"/>
      <c r="DI953" s="71"/>
      <c r="DJ953" s="71"/>
      <c r="DK953" s="71"/>
      <c r="DL953" s="71"/>
      <c r="DM953" s="71"/>
      <c r="DN953" s="71"/>
      <c r="DO953" s="71"/>
      <c r="DP953" s="71"/>
      <c r="DQ953" s="71"/>
      <c r="DR953" s="71"/>
      <c r="DS953" s="71"/>
      <c r="DT953" s="71"/>
      <c r="DU953" s="71"/>
      <c r="DV953" s="71"/>
      <c r="DW953" s="71"/>
      <c r="DX953" s="71"/>
      <c r="DY953" s="71"/>
      <c r="DZ953" s="71"/>
      <c r="EA953" s="71"/>
      <c r="EB953" s="71"/>
      <c r="EC953" s="71"/>
      <c r="ED953" s="71"/>
      <c r="EE953" s="71"/>
      <c r="EF953" s="71"/>
      <c r="EG953" s="71"/>
      <c r="EH953" s="71"/>
      <c r="EI953" s="71"/>
      <c r="EJ953" s="71"/>
      <c r="EK953" s="71"/>
      <c r="EL953" s="71"/>
      <c r="EM953" s="71"/>
      <c r="EN953" s="71"/>
    </row>
    <row r="954" spans="13:144" s="67" customFormat="1" ht="25.5" customHeight="1" x14ac:dyDescent="0.2">
      <c r="M954" s="66"/>
      <c r="N954" s="66"/>
      <c r="AD954" s="68"/>
      <c r="AE954" s="68"/>
      <c r="AF954" s="66"/>
      <c r="AG954" s="66"/>
      <c r="AO954" s="171"/>
      <c r="AP954" s="171"/>
      <c r="AQ954" s="171"/>
      <c r="AR954" s="69"/>
      <c r="AS954" s="70"/>
      <c r="AT954" s="70"/>
      <c r="AU954" s="70"/>
      <c r="AV954" s="70"/>
      <c r="AW954" s="70"/>
      <c r="AX954" s="70"/>
      <c r="AY954" s="70"/>
      <c r="AZ954" s="70"/>
      <c r="BA954" s="70"/>
      <c r="BG954" s="7"/>
      <c r="BH954" s="1"/>
      <c r="BI954" s="1"/>
      <c r="BJ954" s="7"/>
      <c r="BK954" s="7"/>
      <c r="CB954" s="66"/>
      <c r="CC954" s="71"/>
      <c r="CD954" s="71"/>
      <c r="CE954" s="71"/>
      <c r="CF954" s="71"/>
      <c r="CG954" s="71"/>
      <c r="CH954" s="71"/>
      <c r="CI954" s="71"/>
      <c r="CJ954" s="71"/>
      <c r="CK954" s="71"/>
      <c r="CL954" s="71"/>
      <c r="CM954" s="71"/>
      <c r="CN954" s="71"/>
      <c r="CO954" s="71"/>
      <c r="CP954" s="71"/>
      <c r="CQ954" s="71"/>
      <c r="CR954" s="71"/>
      <c r="CS954" s="71"/>
      <c r="CT954" s="71"/>
      <c r="CU954" s="71"/>
      <c r="CV954" s="71"/>
      <c r="CW954" s="71"/>
      <c r="CX954" s="71"/>
      <c r="CY954" s="71"/>
      <c r="CZ954" s="71"/>
      <c r="DA954" s="71"/>
      <c r="DB954" s="71"/>
      <c r="DC954" s="71"/>
      <c r="DD954" s="71"/>
      <c r="DE954" s="71"/>
      <c r="DF954" s="71"/>
      <c r="DG954" s="71"/>
      <c r="DH954" s="71"/>
      <c r="DI954" s="71"/>
      <c r="DJ954" s="71"/>
      <c r="DK954" s="71"/>
      <c r="DL954" s="71"/>
      <c r="DM954" s="71"/>
      <c r="DN954" s="71"/>
      <c r="DO954" s="71"/>
      <c r="DP954" s="71"/>
      <c r="DQ954" s="71"/>
      <c r="DR954" s="71"/>
      <c r="DS954" s="71"/>
      <c r="DT954" s="71"/>
      <c r="DU954" s="71"/>
      <c r="DV954" s="71"/>
      <c r="DW954" s="71"/>
      <c r="DX954" s="71"/>
      <c r="DY954" s="71"/>
      <c r="DZ954" s="71"/>
      <c r="EA954" s="71"/>
      <c r="EB954" s="71"/>
      <c r="EC954" s="71"/>
      <c r="ED954" s="71"/>
      <c r="EE954" s="71"/>
      <c r="EF954" s="71"/>
      <c r="EG954" s="71"/>
      <c r="EH954" s="71"/>
      <c r="EI954" s="71"/>
      <c r="EJ954" s="71"/>
      <c r="EK954" s="71"/>
      <c r="EL954" s="71"/>
      <c r="EM954" s="71"/>
      <c r="EN954" s="71"/>
    </row>
    <row r="955" spans="13:144" s="67" customFormat="1" ht="25.5" customHeight="1" x14ac:dyDescent="0.2">
      <c r="M955" s="66"/>
      <c r="N955" s="66"/>
      <c r="AD955" s="68"/>
      <c r="AE955" s="68"/>
      <c r="AF955" s="66"/>
      <c r="AG955" s="66"/>
      <c r="AO955" s="171"/>
      <c r="AP955" s="171"/>
      <c r="AQ955" s="171"/>
      <c r="AR955" s="69"/>
      <c r="AS955" s="70"/>
      <c r="AT955" s="70"/>
      <c r="AU955" s="70"/>
      <c r="AV955" s="70"/>
      <c r="AW955" s="70"/>
      <c r="AX955" s="70"/>
      <c r="AY955" s="70"/>
      <c r="AZ955" s="70"/>
      <c r="BA955" s="70"/>
      <c r="BG955" s="7"/>
      <c r="BH955" s="1"/>
      <c r="BI955" s="1"/>
      <c r="BJ955" s="7"/>
      <c r="BK955" s="7"/>
      <c r="CB955" s="66"/>
      <c r="CC955" s="71"/>
      <c r="CD955" s="71"/>
      <c r="CE955" s="71"/>
      <c r="CF955" s="71"/>
      <c r="CG955" s="71"/>
      <c r="CH955" s="71"/>
      <c r="CI955" s="71"/>
      <c r="CJ955" s="71"/>
      <c r="CK955" s="71"/>
      <c r="CL955" s="71"/>
      <c r="CM955" s="71"/>
      <c r="CN955" s="71"/>
      <c r="CO955" s="71"/>
      <c r="CP955" s="71"/>
      <c r="CQ955" s="71"/>
      <c r="CR955" s="71"/>
      <c r="CS955" s="71"/>
      <c r="CT955" s="71"/>
      <c r="CU955" s="71"/>
      <c r="CV955" s="71"/>
      <c r="CW955" s="71"/>
      <c r="CX955" s="71"/>
      <c r="CY955" s="71"/>
      <c r="CZ955" s="71"/>
      <c r="DA955" s="71"/>
      <c r="DB955" s="71"/>
      <c r="DC955" s="71"/>
      <c r="DD955" s="71"/>
      <c r="DE955" s="71"/>
      <c r="DF955" s="71"/>
      <c r="DG955" s="71"/>
      <c r="DH955" s="71"/>
      <c r="DI955" s="71"/>
      <c r="DJ955" s="71"/>
      <c r="DK955" s="71"/>
      <c r="DL955" s="71"/>
      <c r="DM955" s="71"/>
      <c r="DN955" s="71"/>
      <c r="DO955" s="71"/>
      <c r="DP955" s="71"/>
      <c r="DQ955" s="71"/>
      <c r="DR955" s="71"/>
      <c r="DS955" s="71"/>
      <c r="DT955" s="71"/>
      <c r="DU955" s="71"/>
      <c r="DV955" s="71"/>
      <c r="DW955" s="71"/>
      <c r="DX955" s="71"/>
      <c r="DY955" s="71"/>
      <c r="DZ955" s="71"/>
      <c r="EA955" s="71"/>
      <c r="EB955" s="71"/>
      <c r="EC955" s="71"/>
      <c r="ED955" s="71"/>
      <c r="EE955" s="71"/>
      <c r="EF955" s="71"/>
      <c r="EG955" s="71"/>
      <c r="EH955" s="71"/>
      <c r="EI955" s="71"/>
      <c r="EJ955" s="71"/>
      <c r="EK955" s="71"/>
      <c r="EL955" s="71"/>
      <c r="EM955" s="71"/>
      <c r="EN955" s="71"/>
    </row>
    <row r="956" spans="13:144" s="67" customFormat="1" ht="25.5" customHeight="1" x14ac:dyDescent="0.2">
      <c r="M956" s="66"/>
      <c r="N956" s="66"/>
      <c r="AD956" s="68"/>
      <c r="AE956" s="68"/>
      <c r="AF956" s="66"/>
      <c r="AG956" s="66"/>
      <c r="AO956" s="171"/>
      <c r="AP956" s="171"/>
      <c r="AQ956" s="171"/>
      <c r="AR956" s="69"/>
      <c r="AS956" s="70"/>
      <c r="AT956" s="70"/>
      <c r="AU956" s="70"/>
      <c r="AV956" s="70"/>
      <c r="AW956" s="70"/>
      <c r="AX956" s="70"/>
      <c r="AY956" s="70"/>
      <c r="AZ956" s="70"/>
      <c r="BA956" s="70"/>
      <c r="BG956" s="7"/>
      <c r="BH956" s="1"/>
      <c r="BI956" s="1"/>
      <c r="BJ956" s="7"/>
      <c r="BK956" s="7"/>
      <c r="CB956" s="66"/>
      <c r="CC956" s="71"/>
      <c r="CD956" s="71"/>
      <c r="CE956" s="71"/>
      <c r="CF956" s="71"/>
      <c r="CG956" s="71"/>
      <c r="CH956" s="71"/>
      <c r="CI956" s="71"/>
      <c r="CJ956" s="71"/>
      <c r="CK956" s="71"/>
      <c r="CL956" s="71"/>
      <c r="CM956" s="71"/>
      <c r="CN956" s="71"/>
      <c r="CO956" s="71"/>
      <c r="CP956" s="71"/>
      <c r="CQ956" s="71"/>
      <c r="CR956" s="71"/>
      <c r="CS956" s="71"/>
      <c r="CT956" s="71"/>
      <c r="CU956" s="71"/>
      <c r="CV956" s="71"/>
      <c r="CW956" s="71"/>
      <c r="CX956" s="71"/>
      <c r="CY956" s="71"/>
      <c r="CZ956" s="71"/>
      <c r="DA956" s="71"/>
      <c r="DB956" s="71"/>
      <c r="DC956" s="71"/>
      <c r="DD956" s="71"/>
      <c r="DE956" s="71"/>
      <c r="DF956" s="71"/>
      <c r="DG956" s="71"/>
      <c r="DH956" s="71"/>
      <c r="DI956" s="71"/>
      <c r="DJ956" s="71"/>
      <c r="DK956" s="71"/>
      <c r="DL956" s="71"/>
      <c r="DM956" s="71"/>
      <c r="DN956" s="71"/>
      <c r="DO956" s="71"/>
      <c r="DP956" s="71"/>
      <c r="DQ956" s="71"/>
      <c r="DR956" s="71"/>
      <c r="DS956" s="71"/>
      <c r="DT956" s="71"/>
      <c r="DU956" s="71"/>
      <c r="DV956" s="71"/>
      <c r="DW956" s="71"/>
      <c r="DX956" s="71"/>
      <c r="DY956" s="71"/>
      <c r="DZ956" s="71"/>
      <c r="EA956" s="71"/>
      <c r="EB956" s="71"/>
      <c r="EC956" s="71"/>
      <c r="ED956" s="71"/>
      <c r="EE956" s="71"/>
      <c r="EF956" s="71"/>
      <c r="EG956" s="71"/>
      <c r="EH956" s="71"/>
      <c r="EI956" s="71"/>
      <c r="EJ956" s="71"/>
      <c r="EK956" s="71"/>
      <c r="EL956" s="71"/>
      <c r="EM956" s="71"/>
      <c r="EN956" s="71"/>
    </row>
    <row r="957" spans="13:144" s="67" customFormat="1" ht="25.5" customHeight="1" x14ac:dyDescent="0.2">
      <c r="M957" s="66"/>
      <c r="N957" s="66"/>
      <c r="AD957" s="68"/>
      <c r="AE957" s="68"/>
      <c r="AF957" s="66"/>
      <c r="AG957" s="66"/>
      <c r="AO957" s="171"/>
      <c r="AP957" s="171"/>
      <c r="AQ957" s="171"/>
      <c r="AR957" s="69"/>
      <c r="AS957" s="70"/>
      <c r="AT957" s="70"/>
      <c r="AU957" s="70"/>
      <c r="AV957" s="70"/>
      <c r="AW957" s="70"/>
      <c r="AX957" s="70"/>
      <c r="AY957" s="70"/>
      <c r="AZ957" s="70"/>
      <c r="BA957" s="70"/>
      <c r="BG957" s="7"/>
      <c r="BH957" s="1"/>
      <c r="BI957" s="1"/>
      <c r="BJ957" s="7"/>
      <c r="BK957" s="7"/>
      <c r="CB957" s="66"/>
      <c r="CC957" s="71"/>
      <c r="CD957" s="71"/>
      <c r="CE957" s="71"/>
      <c r="CF957" s="71"/>
      <c r="CG957" s="71"/>
      <c r="CH957" s="71"/>
      <c r="CI957" s="71"/>
      <c r="CJ957" s="71"/>
      <c r="CK957" s="71"/>
      <c r="CL957" s="71"/>
      <c r="CM957" s="71"/>
      <c r="CN957" s="71"/>
      <c r="CO957" s="71"/>
      <c r="CP957" s="71"/>
      <c r="CQ957" s="71"/>
      <c r="CR957" s="71"/>
      <c r="CS957" s="71"/>
      <c r="CT957" s="71"/>
      <c r="CU957" s="71"/>
      <c r="CV957" s="71"/>
      <c r="CW957" s="71"/>
      <c r="CX957" s="71"/>
      <c r="CY957" s="71"/>
      <c r="CZ957" s="71"/>
      <c r="DA957" s="71"/>
      <c r="DB957" s="71"/>
      <c r="DC957" s="71"/>
      <c r="DD957" s="71"/>
      <c r="DE957" s="71"/>
      <c r="DF957" s="71"/>
      <c r="DG957" s="71"/>
      <c r="DH957" s="71"/>
      <c r="DI957" s="71"/>
      <c r="DJ957" s="71"/>
      <c r="DK957" s="71"/>
      <c r="DL957" s="71"/>
      <c r="DM957" s="71"/>
      <c r="DN957" s="71"/>
      <c r="DO957" s="71"/>
      <c r="DP957" s="71"/>
      <c r="DQ957" s="71"/>
      <c r="DR957" s="71"/>
      <c r="DS957" s="71"/>
      <c r="DT957" s="71"/>
      <c r="DU957" s="71"/>
      <c r="DV957" s="71"/>
      <c r="DW957" s="71"/>
      <c r="DX957" s="71"/>
      <c r="DY957" s="71"/>
      <c r="DZ957" s="71"/>
      <c r="EA957" s="71"/>
      <c r="EB957" s="71"/>
      <c r="EC957" s="71"/>
      <c r="ED957" s="71"/>
      <c r="EE957" s="71"/>
      <c r="EF957" s="71"/>
      <c r="EG957" s="71"/>
      <c r="EH957" s="71"/>
      <c r="EI957" s="71"/>
      <c r="EJ957" s="71"/>
      <c r="EK957" s="71"/>
      <c r="EL957" s="71"/>
      <c r="EM957" s="71"/>
      <c r="EN957" s="71"/>
    </row>
    <row r="958" spans="13:144" s="67" customFormat="1" ht="25.5" customHeight="1" x14ac:dyDescent="0.2">
      <c r="M958" s="66"/>
      <c r="N958" s="66"/>
      <c r="AD958" s="68"/>
      <c r="AE958" s="68"/>
      <c r="AF958" s="66"/>
      <c r="AG958" s="66"/>
      <c r="AO958" s="171"/>
      <c r="AP958" s="171"/>
      <c r="AQ958" s="171"/>
      <c r="AR958" s="69"/>
      <c r="AS958" s="70"/>
      <c r="AT958" s="70"/>
      <c r="AU958" s="70"/>
      <c r="AV958" s="70"/>
      <c r="AW958" s="70"/>
      <c r="AX958" s="70"/>
      <c r="AY958" s="70"/>
      <c r="AZ958" s="70"/>
      <c r="BA958" s="70"/>
      <c r="BG958" s="7"/>
      <c r="BH958" s="1"/>
      <c r="BI958" s="1"/>
      <c r="BJ958" s="7"/>
      <c r="BK958" s="7"/>
      <c r="CB958" s="66"/>
      <c r="CC958" s="71"/>
      <c r="CD958" s="71"/>
      <c r="CE958" s="71"/>
      <c r="CF958" s="71"/>
      <c r="CG958" s="71"/>
      <c r="CH958" s="71"/>
      <c r="CI958" s="71"/>
      <c r="CJ958" s="71"/>
      <c r="CK958" s="71"/>
      <c r="CL958" s="71"/>
      <c r="CM958" s="71"/>
      <c r="CN958" s="71"/>
      <c r="CO958" s="71"/>
      <c r="CP958" s="71"/>
      <c r="CQ958" s="71"/>
      <c r="CR958" s="71"/>
      <c r="CS958" s="71"/>
      <c r="CT958" s="71"/>
      <c r="CU958" s="71"/>
      <c r="CV958" s="71"/>
      <c r="CW958" s="71"/>
      <c r="CX958" s="71"/>
      <c r="CY958" s="71"/>
      <c r="CZ958" s="71"/>
      <c r="DA958" s="71"/>
      <c r="DB958" s="71"/>
      <c r="DC958" s="71"/>
      <c r="DD958" s="71"/>
      <c r="DE958" s="71"/>
      <c r="DF958" s="71"/>
      <c r="DG958" s="71"/>
      <c r="DH958" s="71"/>
      <c r="DI958" s="71"/>
      <c r="DJ958" s="71"/>
      <c r="DK958" s="71"/>
      <c r="DL958" s="71"/>
      <c r="DM958" s="71"/>
      <c r="DN958" s="71"/>
      <c r="DO958" s="71"/>
      <c r="DP958" s="71"/>
      <c r="DQ958" s="71"/>
      <c r="DR958" s="71"/>
      <c r="DS958" s="71"/>
      <c r="DT958" s="71"/>
      <c r="DU958" s="71"/>
      <c r="DV958" s="71"/>
      <c r="DW958" s="71"/>
      <c r="DX958" s="71"/>
      <c r="DY958" s="71"/>
      <c r="DZ958" s="71"/>
      <c r="EA958" s="71"/>
      <c r="EB958" s="71"/>
      <c r="EC958" s="71"/>
      <c r="ED958" s="71"/>
      <c r="EE958" s="71"/>
      <c r="EF958" s="71"/>
      <c r="EG958" s="71"/>
      <c r="EH958" s="71"/>
      <c r="EI958" s="71"/>
      <c r="EJ958" s="71"/>
      <c r="EK958" s="71"/>
      <c r="EL958" s="71"/>
      <c r="EM958" s="71"/>
      <c r="EN958" s="71"/>
    </row>
    <row r="959" spans="13:144" s="67" customFormat="1" ht="25.5" customHeight="1" x14ac:dyDescent="0.2">
      <c r="M959" s="66"/>
      <c r="N959" s="66"/>
      <c r="AD959" s="68"/>
      <c r="AE959" s="68"/>
      <c r="AF959" s="66"/>
      <c r="AG959" s="66"/>
      <c r="AO959" s="171"/>
      <c r="AP959" s="171"/>
      <c r="AQ959" s="171"/>
      <c r="AR959" s="69"/>
      <c r="AS959" s="70"/>
      <c r="AT959" s="70"/>
      <c r="AU959" s="70"/>
      <c r="AV959" s="70"/>
      <c r="AW959" s="70"/>
      <c r="AX959" s="70"/>
      <c r="AY959" s="70"/>
      <c r="AZ959" s="70"/>
      <c r="BA959" s="70"/>
      <c r="BG959" s="7"/>
      <c r="BH959" s="1"/>
      <c r="BI959" s="1"/>
      <c r="BJ959" s="7"/>
      <c r="BK959" s="7"/>
      <c r="CB959" s="66"/>
      <c r="CC959" s="71"/>
      <c r="CD959" s="71"/>
      <c r="CE959" s="71"/>
      <c r="CF959" s="71"/>
      <c r="CG959" s="71"/>
      <c r="CH959" s="71"/>
      <c r="CI959" s="71"/>
      <c r="CJ959" s="71"/>
      <c r="CK959" s="71"/>
      <c r="CL959" s="71"/>
      <c r="CM959" s="71"/>
      <c r="CN959" s="71"/>
      <c r="CO959" s="71"/>
      <c r="CP959" s="71"/>
      <c r="CQ959" s="71"/>
      <c r="CR959" s="71"/>
      <c r="CS959" s="71"/>
      <c r="CT959" s="71"/>
      <c r="CU959" s="71"/>
      <c r="CV959" s="71"/>
      <c r="CW959" s="71"/>
      <c r="CX959" s="71"/>
      <c r="CY959" s="71"/>
      <c r="CZ959" s="71"/>
      <c r="DA959" s="71"/>
      <c r="DB959" s="71"/>
      <c r="DC959" s="71"/>
      <c r="DD959" s="71"/>
      <c r="DE959" s="71"/>
      <c r="DF959" s="71"/>
      <c r="DG959" s="71"/>
      <c r="DH959" s="71"/>
      <c r="DI959" s="71"/>
      <c r="DJ959" s="71"/>
      <c r="DK959" s="71"/>
      <c r="DL959" s="71"/>
      <c r="DM959" s="71"/>
      <c r="DN959" s="71"/>
      <c r="DO959" s="71"/>
      <c r="DP959" s="71"/>
      <c r="DQ959" s="71"/>
      <c r="DR959" s="71"/>
      <c r="DS959" s="71"/>
      <c r="DT959" s="71"/>
      <c r="DU959" s="71"/>
      <c r="DV959" s="71"/>
      <c r="DW959" s="71"/>
      <c r="DX959" s="71"/>
      <c r="DY959" s="71"/>
      <c r="DZ959" s="71"/>
      <c r="EA959" s="71"/>
      <c r="EB959" s="71"/>
      <c r="EC959" s="71"/>
      <c r="ED959" s="71"/>
      <c r="EE959" s="71"/>
      <c r="EF959" s="71"/>
      <c r="EG959" s="71"/>
      <c r="EH959" s="71"/>
      <c r="EI959" s="71"/>
      <c r="EJ959" s="71"/>
      <c r="EK959" s="71"/>
      <c r="EL959" s="71"/>
      <c r="EM959" s="71"/>
      <c r="EN959" s="71"/>
    </row>
    <row r="960" spans="13:144" s="67" customFormat="1" ht="25.5" customHeight="1" x14ac:dyDescent="0.2">
      <c r="M960" s="66"/>
      <c r="N960" s="66"/>
      <c r="AD960" s="68"/>
      <c r="AE960" s="68"/>
      <c r="AF960" s="66"/>
      <c r="AG960" s="66"/>
      <c r="AO960" s="171"/>
      <c r="AP960" s="171"/>
      <c r="AQ960" s="171"/>
      <c r="AR960" s="69"/>
      <c r="AS960" s="70"/>
      <c r="AT960" s="70"/>
      <c r="AU960" s="70"/>
      <c r="AV960" s="70"/>
      <c r="AW960" s="70"/>
      <c r="AX960" s="70"/>
      <c r="AY960" s="70"/>
      <c r="AZ960" s="70"/>
      <c r="BA960" s="70"/>
      <c r="BG960" s="7"/>
      <c r="BH960" s="1"/>
      <c r="BI960" s="1"/>
      <c r="BJ960" s="7"/>
      <c r="BK960" s="7"/>
      <c r="CB960" s="66"/>
      <c r="CC960" s="71"/>
      <c r="CD960" s="71"/>
      <c r="CE960" s="71"/>
      <c r="CF960" s="71"/>
      <c r="CG960" s="71"/>
      <c r="CH960" s="71"/>
      <c r="CI960" s="71"/>
      <c r="CJ960" s="71"/>
      <c r="CK960" s="71"/>
      <c r="CL960" s="71"/>
      <c r="CM960" s="71"/>
      <c r="CN960" s="71"/>
      <c r="CO960" s="71"/>
      <c r="CP960" s="71"/>
      <c r="CQ960" s="71"/>
      <c r="CR960" s="71"/>
      <c r="CS960" s="71"/>
      <c r="CT960" s="71"/>
      <c r="CU960" s="71"/>
      <c r="CV960" s="71"/>
      <c r="CW960" s="71"/>
      <c r="CX960" s="71"/>
      <c r="CY960" s="71"/>
      <c r="CZ960" s="71"/>
      <c r="DA960" s="71"/>
      <c r="DB960" s="71"/>
      <c r="DC960" s="71"/>
      <c r="DD960" s="71"/>
      <c r="DE960" s="71"/>
      <c r="DF960" s="71"/>
      <c r="DG960" s="71"/>
      <c r="DH960" s="71"/>
      <c r="DI960" s="71"/>
      <c r="DJ960" s="71"/>
      <c r="DK960" s="71"/>
      <c r="DL960" s="71"/>
      <c r="DM960" s="71"/>
      <c r="DN960" s="71"/>
      <c r="DO960" s="71"/>
      <c r="DP960" s="71"/>
      <c r="DQ960" s="71"/>
      <c r="DR960" s="71"/>
      <c r="DS960" s="71"/>
      <c r="DT960" s="71"/>
      <c r="DU960" s="71"/>
      <c r="DV960" s="71"/>
      <c r="DW960" s="71"/>
      <c r="DX960" s="71"/>
      <c r="DY960" s="71"/>
      <c r="DZ960" s="71"/>
      <c r="EA960" s="71"/>
      <c r="EB960" s="71"/>
      <c r="EC960" s="71"/>
      <c r="ED960" s="71"/>
      <c r="EE960" s="71"/>
      <c r="EF960" s="71"/>
      <c r="EG960" s="71"/>
      <c r="EH960" s="71"/>
      <c r="EI960" s="71"/>
      <c r="EJ960" s="71"/>
      <c r="EK960" s="71"/>
      <c r="EL960" s="71"/>
      <c r="EM960" s="71"/>
      <c r="EN960" s="71"/>
    </row>
    <row r="961" spans="13:144" s="67" customFormat="1" ht="25.5" customHeight="1" x14ac:dyDescent="0.2">
      <c r="M961" s="66"/>
      <c r="N961" s="66"/>
      <c r="AD961" s="68"/>
      <c r="AE961" s="68"/>
      <c r="AF961" s="66"/>
      <c r="AG961" s="66"/>
      <c r="AO961" s="171"/>
      <c r="AP961" s="171"/>
      <c r="AQ961" s="171"/>
      <c r="AR961" s="69"/>
      <c r="AS961" s="70"/>
      <c r="AT961" s="70"/>
      <c r="AU961" s="70"/>
      <c r="AV961" s="70"/>
      <c r="AW961" s="70"/>
      <c r="AX961" s="70"/>
      <c r="AY961" s="70"/>
      <c r="AZ961" s="70"/>
      <c r="BA961" s="70"/>
      <c r="BG961" s="7"/>
      <c r="BH961" s="1"/>
      <c r="BI961" s="1"/>
      <c r="BJ961" s="7"/>
      <c r="BK961" s="7"/>
      <c r="CB961" s="66"/>
      <c r="CC961" s="71"/>
      <c r="CD961" s="71"/>
      <c r="CE961" s="71"/>
      <c r="CF961" s="71"/>
      <c r="CG961" s="71"/>
      <c r="CH961" s="71"/>
      <c r="CI961" s="71"/>
      <c r="CJ961" s="71"/>
      <c r="CK961" s="71"/>
      <c r="CL961" s="71"/>
      <c r="CM961" s="71"/>
      <c r="CN961" s="71"/>
      <c r="CO961" s="71"/>
      <c r="CP961" s="71"/>
      <c r="CQ961" s="71"/>
      <c r="CR961" s="71"/>
      <c r="CS961" s="71"/>
      <c r="CT961" s="71"/>
      <c r="CU961" s="71"/>
      <c r="CV961" s="71"/>
      <c r="CW961" s="71"/>
      <c r="CX961" s="71"/>
      <c r="CY961" s="71"/>
      <c r="CZ961" s="71"/>
      <c r="DA961" s="71"/>
      <c r="DB961" s="71"/>
      <c r="DC961" s="71"/>
      <c r="DD961" s="71"/>
      <c r="DE961" s="71"/>
      <c r="DF961" s="71"/>
      <c r="DG961" s="71"/>
      <c r="DH961" s="71"/>
      <c r="DI961" s="71"/>
      <c r="DJ961" s="71"/>
      <c r="DK961" s="71"/>
      <c r="DL961" s="71"/>
      <c r="DM961" s="71"/>
      <c r="DN961" s="71"/>
      <c r="DO961" s="71"/>
      <c r="DP961" s="71"/>
      <c r="DQ961" s="71"/>
      <c r="DR961" s="71"/>
      <c r="DS961" s="71"/>
      <c r="DT961" s="71"/>
      <c r="DU961" s="71"/>
      <c r="DV961" s="71"/>
      <c r="DW961" s="71"/>
      <c r="DX961" s="71"/>
      <c r="DY961" s="71"/>
      <c r="DZ961" s="71"/>
      <c r="EA961" s="71"/>
      <c r="EB961" s="71"/>
      <c r="EC961" s="71"/>
      <c r="ED961" s="71"/>
      <c r="EE961" s="71"/>
      <c r="EF961" s="71"/>
      <c r="EG961" s="71"/>
      <c r="EH961" s="71"/>
      <c r="EI961" s="71"/>
      <c r="EJ961" s="71"/>
      <c r="EK961" s="71"/>
      <c r="EL961" s="71"/>
      <c r="EM961" s="71"/>
      <c r="EN961" s="71"/>
    </row>
    <row r="962" spans="13:144" s="67" customFormat="1" ht="25.5" customHeight="1" x14ac:dyDescent="0.2">
      <c r="M962" s="66"/>
      <c r="N962" s="66"/>
      <c r="AD962" s="68"/>
      <c r="AE962" s="68"/>
      <c r="AF962" s="66"/>
      <c r="AG962" s="66"/>
      <c r="AO962" s="171"/>
      <c r="AP962" s="171"/>
      <c r="AQ962" s="171"/>
      <c r="AR962" s="69"/>
      <c r="AS962" s="70"/>
      <c r="AT962" s="70"/>
      <c r="AU962" s="70"/>
      <c r="AV962" s="70"/>
      <c r="AW962" s="70"/>
      <c r="AX962" s="70"/>
      <c r="AY962" s="70"/>
      <c r="AZ962" s="70"/>
      <c r="BA962" s="70"/>
      <c r="BG962" s="7"/>
      <c r="BH962" s="1"/>
      <c r="BI962" s="1"/>
      <c r="BJ962" s="7"/>
      <c r="BK962" s="7"/>
      <c r="CB962" s="66"/>
      <c r="CC962" s="71"/>
      <c r="CD962" s="71"/>
      <c r="CE962" s="71"/>
      <c r="CF962" s="71"/>
      <c r="CG962" s="71"/>
      <c r="CH962" s="71"/>
      <c r="CI962" s="71"/>
      <c r="CJ962" s="71"/>
      <c r="CK962" s="71"/>
      <c r="CL962" s="71"/>
      <c r="CM962" s="71"/>
      <c r="CN962" s="71"/>
      <c r="CO962" s="71"/>
      <c r="CP962" s="71"/>
      <c r="CQ962" s="71"/>
      <c r="CR962" s="71"/>
      <c r="CS962" s="71"/>
      <c r="CT962" s="71"/>
      <c r="CU962" s="71"/>
      <c r="CV962" s="71"/>
      <c r="CW962" s="71"/>
      <c r="CX962" s="71"/>
      <c r="CY962" s="71"/>
      <c r="CZ962" s="71"/>
      <c r="DA962" s="71"/>
      <c r="DB962" s="71"/>
      <c r="DC962" s="71"/>
      <c r="DD962" s="71"/>
      <c r="DE962" s="71"/>
      <c r="DF962" s="71"/>
      <c r="DG962" s="71"/>
      <c r="DH962" s="71"/>
      <c r="DI962" s="71"/>
      <c r="DJ962" s="71"/>
      <c r="DK962" s="71"/>
      <c r="DL962" s="71"/>
      <c r="DM962" s="71"/>
      <c r="DN962" s="71"/>
      <c r="DO962" s="71"/>
      <c r="DP962" s="71"/>
      <c r="DQ962" s="71"/>
      <c r="DR962" s="71"/>
      <c r="DS962" s="71"/>
      <c r="DT962" s="71"/>
      <c r="DU962" s="71"/>
      <c r="DV962" s="71"/>
      <c r="DW962" s="71"/>
      <c r="DX962" s="71"/>
      <c r="DY962" s="71"/>
      <c r="DZ962" s="71"/>
      <c r="EA962" s="71"/>
      <c r="EB962" s="71"/>
      <c r="EC962" s="71"/>
      <c r="ED962" s="71"/>
      <c r="EE962" s="71"/>
      <c r="EF962" s="71"/>
      <c r="EG962" s="71"/>
      <c r="EH962" s="71"/>
      <c r="EI962" s="71"/>
      <c r="EJ962" s="71"/>
      <c r="EK962" s="71"/>
      <c r="EL962" s="71"/>
      <c r="EM962" s="71"/>
      <c r="EN962" s="71"/>
    </row>
    <row r="963" spans="13:144" s="67" customFormat="1" ht="25.5" customHeight="1" x14ac:dyDescent="0.2">
      <c r="M963" s="66"/>
      <c r="N963" s="66"/>
      <c r="AD963" s="68"/>
      <c r="AE963" s="68"/>
      <c r="AF963" s="66"/>
      <c r="AG963" s="66"/>
      <c r="AO963" s="171"/>
      <c r="AP963" s="171"/>
      <c r="AQ963" s="171"/>
      <c r="AR963" s="69"/>
      <c r="AS963" s="70"/>
      <c r="AT963" s="70"/>
      <c r="AU963" s="70"/>
      <c r="AV963" s="70"/>
      <c r="AW963" s="70"/>
      <c r="AX963" s="70"/>
      <c r="AY963" s="70"/>
      <c r="AZ963" s="70"/>
      <c r="BA963" s="70"/>
      <c r="BG963" s="7"/>
      <c r="BH963" s="1"/>
      <c r="BI963" s="1"/>
      <c r="BJ963" s="7"/>
      <c r="BK963" s="7"/>
      <c r="CB963" s="66"/>
      <c r="CC963" s="71"/>
      <c r="CD963" s="71"/>
      <c r="CE963" s="71"/>
      <c r="CF963" s="71"/>
      <c r="CG963" s="71"/>
      <c r="CH963" s="71"/>
      <c r="CI963" s="71"/>
      <c r="CJ963" s="71"/>
      <c r="CK963" s="71"/>
      <c r="CL963" s="71"/>
      <c r="CM963" s="71"/>
      <c r="CN963" s="71"/>
      <c r="CO963" s="71"/>
      <c r="CP963" s="71"/>
      <c r="CQ963" s="71"/>
      <c r="CR963" s="71"/>
      <c r="CS963" s="71"/>
      <c r="CT963" s="71"/>
      <c r="CU963" s="71"/>
      <c r="CV963" s="71"/>
      <c r="CW963" s="71"/>
      <c r="CX963" s="71"/>
      <c r="CY963" s="71"/>
      <c r="CZ963" s="71"/>
      <c r="DA963" s="71"/>
      <c r="DB963" s="71"/>
      <c r="DC963" s="71"/>
      <c r="DD963" s="71"/>
      <c r="DE963" s="71"/>
      <c r="DF963" s="71"/>
      <c r="DG963" s="71"/>
      <c r="DH963" s="71"/>
      <c r="DI963" s="71"/>
      <c r="DJ963" s="71"/>
      <c r="DK963" s="71"/>
      <c r="DL963" s="71"/>
      <c r="DM963" s="71"/>
      <c r="DN963" s="71"/>
      <c r="DO963" s="71"/>
      <c r="DP963" s="71"/>
      <c r="DQ963" s="71"/>
      <c r="DR963" s="71"/>
      <c r="DS963" s="71"/>
      <c r="DT963" s="71"/>
      <c r="DU963" s="71"/>
      <c r="DV963" s="71"/>
      <c r="DW963" s="71"/>
      <c r="DX963" s="71"/>
      <c r="DY963" s="71"/>
      <c r="DZ963" s="71"/>
      <c r="EA963" s="71"/>
      <c r="EB963" s="71"/>
      <c r="EC963" s="71"/>
      <c r="ED963" s="71"/>
      <c r="EE963" s="71"/>
      <c r="EF963" s="71"/>
      <c r="EG963" s="71"/>
      <c r="EH963" s="71"/>
      <c r="EI963" s="71"/>
      <c r="EJ963" s="71"/>
      <c r="EK963" s="71"/>
      <c r="EL963" s="71"/>
      <c r="EM963" s="71"/>
      <c r="EN963" s="71"/>
    </row>
    <row r="964" spans="13:144" s="67" customFormat="1" ht="25.5" customHeight="1" x14ac:dyDescent="0.2">
      <c r="M964" s="66"/>
      <c r="N964" s="66"/>
      <c r="AD964" s="68"/>
      <c r="AE964" s="68"/>
      <c r="AF964" s="66"/>
      <c r="AG964" s="66"/>
      <c r="AO964" s="171"/>
      <c r="AP964" s="171"/>
      <c r="AQ964" s="171"/>
      <c r="AR964" s="69"/>
      <c r="AS964" s="70"/>
      <c r="AT964" s="70"/>
      <c r="AU964" s="70"/>
      <c r="AV964" s="70"/>
      <c r="AW964" s="70"/>
      <c r="AX964" s="70"/>
      <c r="AY964" s="70"/>
      <c r="AZ964" s="70"/>
      <c r="BA964" s="70"/>
      <c r="BG964" s="7"/>
      <c r="BH964" s="1"/>
      <c r="BI964" s="1"/>
      <c r="BJ964" s="7"/>
      <c r="BK964" s="7"/>
      <c r="CB964" s="66"/>
      <c r="CC964" s="71"/>
      <c r="CD964" s="71"/>
      <c r="CE964" s="71"/>
      <c r="CF964" s="71"/>
      <c r="CG964" s="71"/>
      <c r="CH964" s="71"/>
      <c r="CI964" s="71"/>
      <c r="CJ964" s="71"/>
      <c r="CK964" s="71"/>
      <c r="CL964" s="71"/>
      <c r="CM964" s="71"/>
      <c r="CN964" s="71"/>
      <c r="CO964" s="71"/>
      <c r="CP964" s="71"/>
      <c r="CQ964" s="71"/>
      <c r="CR964" s="71"/>
      <c r="CS964" s="71"/>
      <c r="CT964" s="71"/>
      <c r="CU964" s="71"/>
      <c r="CV964" s="71"/>
      <c r="CW964" s="71"/>
      <c r="CX964" s="71"/>
      <c r="CY964" s="71"/>
      <c r="CZ964" s="71"/>
      <c r="DA964" s="71"/>
      <c r="DB964" s="71"/>
      <c r="DC964" s="71"/>
      <c r="DD964" s="71"/>
      <c r="DE964" s="71"/>
      <c r="DF964" s="71"/>
      <c r="DG964" s="71"/>
      <c r="DH964" s="71"/>
      <c r="DI964" s="71"/>
      <c r="DJ964" s="71"/>
      <c r="DK964" s="71"/>
      <c r="DL964" s="71"/>
      <c r="DM964" s="71"/>
      <c r="DN964" s="71"/>
      <c r="DO964" s="71"/>
      <c r="DP964" s="71"/>
      <c r="DQ964" s="71"/>
      <c r="DR964" s="71"/>
      <c r="DS964" s="71"/>
      <c r="DT964" s="71"/>
      <c r="DU964" s="71"/>
      <c r="DV964" s="71"/>
      <c r="DW964" s="71"/>
      <c r="DX964" s="71"/>
      <c r="DY964" s="71"/>
      <c r="DZ964" s="71"/>
      <c r="EA964" s="71"/>
      <c r="EB964" s="71"/>
      <c r="EC964" s="71"/>
      <c r="ED964" s="71"/>
      <c r="EE964" s="71"/>
      <c r="EF964" s="71"/>
      <c r="EG964" s="71"/>
      <c r="EH964" s="71"/>
      <c r="EI964" s="71"/>
      <c r="EJ964" s="71"/>
      <c r="EK964" s="71"/>
      <c r="EL964" s="71"/>
      <c r="EM964" s="71"/>
      <c r="EN964" s="71"/>
    </row>
    <row r="965" spans="13:144" s="67" customFormat="1" ht="25.5" customHeight="1" x14ac:dyDescent="0.2">
      <c r="M965" s="66"/>
      <c r="N965" s="66"/>
      <c r="AD965" s="68"/>
      <c r="AE965" s="68"/>
      <c r="AF965" s="66"/>
      <c r="AG965" s="66"/>
      <c r="AO965" s="171"/>
      <c r="AP965" s="171"/>
      <c r="AQ965" s="171"/>
      <c r="AR965" s="69"/>
      <c r="AS965" s="70"/>
      <c r="AT965" s="70"/>
      <c r="AU965" s="70"/>
      <c r="AV965" s="70"/>
      <c r="AW965" s="70"/>
      <c r="AX965" s="70"/>
      <c r="AY965" s="70"/>
      <c r="AZ965" s="70"/>
      <c r="BA965" s="70"/>
      <c r="BG965" s="7"/>
      <c r="BH965" s="1"/>
      <c r="BI965" s="1"/>
      <c r="BJ965" s="7"/>
      <c r="BK965" s="7"/>
      <c r="CB965" s="66"/>
      <c r="CC965" s="71"/>
      <c r="CD965" s="71"/>
      <c r="CE965" s="71"/>
      <c r="CF965" s="71"/>
      <c r="CG965" s="71"/>
      <c r="CH965" s="71"/>
      <c r="CI965" s="71"/>
      <c r="CJ965" s="71"/>
      <c r="CK965" s="71"/>
      <c r="CL965" s="71"/>
      <c r="CM965" s="71"/>
      <c r="CN965" s="71"/>
      <c r="CO965" s="71"/>
      <c r="CP965" s="71"/>
      <c r="CQ965" s="71"/>
      <c r="CR965" s="71"/>
      <c r="CS965" s="71"/>
      <c r="CT965" s="71"/>
      <c r="CU965" s="71"/>
      <c r="CV965" s="71"/>
      <c r="CW965" s="71"/>
      <c r="CX965" s="71"/>
      <c r="CY965" s="71"/>
      <c r="CZ965" s="71"/>
      <c r="DA965" s="71"/>
      <c r="DB965" s="71"/>
      <c r="DC965" s="71"/>
      <c r="DD965" s="71"/>
      <c r="DE965" s="71"/>
      <c r="DF965" s="71"/>
      <c r="DG965" s="71"/>
      <c r="DH965" s="71"/>
      <c r="DI965" s="71"/>
      <c r="DJ965" s="71"/>
      <c r="DK965" s="71"/>
      <c r="DL965" s="71"/>
      <c r="DM965" s="71"/>
      <c r="DN965" s="71"/>
      <c r="DO965" s="71"/>
      <c r="DP965" s="71"/>
      <c r="DQ965" s="71"/>
      <c r="DR965" s="71"/>
      <c r="DS965" s="71"/>
      <c r="DT965" s="71"/>
      <c r="DU965" s="71"/>
      <c r="DV965" s="71"/>
      <c r="DW965" s="71"/>
      <c r="DX965" s="71"/>
      <c r="DY965" s="71"/>
      <c r="DZ965" s="71"/>
      <c r="EA965" s="71"/>
      <c r="EB965" s="71"/>
      <c r="EC965" s="71"/>
      <c r="ED965" s="71"/>
      <c r="EE965" s="71"/>
      <c r="EF965" s="71"/>
      <c r="EG965" s="71"/>
      <c r="EH965" s="71"/>
      <c r="EI965" s="71"/>
      <c r="EJ965" s="71"/>
      <c r="EK965" s="71"/>
      <c r="EL965" s="71"/>
      <c r="EM965" s="71"/>
      <c r="EN965" s="71"/>
    </row>
    <row r="966" spans="13:144" s="67" customFormat="1" ht="25.5" customHeight="1" x14ac:dyDescent="0.2">
      <c r="M966" s="66"/>
      <c r="N966" s="66"/>
      <c r="AD966" s="68"/>
      <c r="AE966" s="68"/>
      <c r="AF966" s="66"/>
      <c r="AG966" s="66"/>
      <c r="AO966" s="171"/>
      <c r="AP966" s="171"/>
      <c r="AQ966" s="171"/>
      <c r="AR966" s="69"/>
      <c r="AS966" s="70"/>
      <c r="AT966" s="70"/>
      <c r="AU966" s="70"/>
      <c r="AV966" s="70"/>
      <c r="AW966" s="70"/>
      <c r="AX966" s="70"/>
      <c r="AY966" s="70"/>
      <c r="AZ966" s="70"/>
      <c r="BA966" s="70"/>
      <c r="BG966" s="7"/>
      <c r="BH966" s="1"/>
      <c r="BI966" s="1"/>
      <c r="BJ966" s="7"/>
      <c r="BK966" s="7"/>
      <c r="CB966" s="66"/>
      <c r="CC966" s="71"/>
      <c r="CD966" s="71"/>
      <c r="CE966" s="71"/>
      <c r="CF966" s="71"/>
      <c r="CG966" s="71"/>
      <c r="CH966" s="71"/>
      <c r="CI966" s="71"/>
      <c r="CJ966" s="71"/>
      <c r="CK966" s="71"/>
      <c r="CL966" s="71"/>
      <c r="CM966" s="71"/>
      <c r="CN966" s="71"/>
      <c r="CO966" s="71"/>
      <c r="CP966" s="71"/>
      <c r="CQ966" s="71"/>
      <c r="CR966" s="71"/>
      <c r="CS966" s="71"/>
      <c r="CT966" s="71"/>
      <c r="CU966" s="71"/>
      <c r="CV966" s="71"/>
      <c r="CW966" s="71"/>
      <c r="CX966" s="71"/>
      <c r="CY966" s="71"/>
      <c r="CZ966" s="71"/>
      <c r="DA966" s="71"/>
      <c r="DB966" s="71"/>
      <c r="DC966" s="71"/>
      <c r="DD966" s="71"/>
      <c r="DE966" s="71"/>
      <c r="DF966" s="71"/>
      <c r="DG966" s="71"/>
      <c r="DH966" s="71"/>
      <c r="DI966" s="71"/>
      <c r="DJ966" s="71"/>
      <c r="DK966" s="71"/>
      <c r="DL966" s="71"/>
      <c r="DM966" s="71"/>
      <c r="DN966" s="71"/>
      <c r="DO966" s="71"/>
      <c r="DP966" s="71"/>
      <c r="DQ966" s="71"/>
      <c r="DR966" s="71"/>
      <c r="DS966" s="71"/>
      <c r="DT966" s="71"/>
      <c r="DU966" s="71"/>
      <c r="DV966" s="71"/>
      <c r="DW966" s="71"/>
      <c r="DX966" s="71"/>
      <c r="DY966" s="71"/>
      <c r="DZ966" s="71"/>
      <c r="EA966" s="71"/>
      <c r="EB966" s="71"/>
      <c r="EC966" s="71"/>
      <c r="ED966" s="71"/>
      <c r="EE966" s="71"/>
      <c r="EF966" s="71"/>
      <c r="EG966" s="71"/>
      <c r="EH966" s="71"/>
      <c r="EI966" s="71"/>
      <c r="EJ966" s="71"/>
      <c r="EK966" s="71"/>
      <c r="EL966" s="71"/>
      <c r="EM966" s="71"/>
      <c r="EN966" s="71"/>
    </row>
    <row r="967" spans="13:144" s="67" customFormat="1" ht="25.5" customHeight="1" x14ac:dyDescent="0.2">
      <c r="M967" s="66"/>
      <c r="N967" s="66"/>
      <c r="AD967" s="68"/>
      <c r="AE967" s="68"/>
      <c r="AF967" s="66"/>
      <c r="AG967" s="66"/>
      <c r="AO967" s="171"/>
      <c r="AP967" s="171"/>
      <c r="AQ967" s="171"/>
      <c r="AR967" s="69"/>
      <c r="AS967" s="70"/>
      <c r="AT967" s="70"/>
      <c r="AU967" s="70"/>
      <c r="AV967" s="70"/>
      <c r="AW967" s="70"/>
      <c r="AX967" s="70"/>
      <c r="AY967" s="70"/>
      <c r="AZ967" s="70"/>
      <c r="BA967" s="70"/>
      <c r="BG967" s="7"/>
      <c r="BH967" s="1"/>
      <c r="BI967" s="1"/>
      <c r="BJ967" s="7"/>
      <c r="BK967" s="7"/>
      <c r="CB967" s="66"/>
      <c r="CC967" s="71"/>
      <c r="CD967" s="71"/>
      <c r="CE967" s="71"/>
      <c r="CF967" s="71"/>
      <c r="CG967" s="71"/>
      <c r="CH967" s="71"/>
      <c r="CI967" s="71"/>
      <c r="CJ967" s="71"/>
      <c r="CK967" s="71"/>
      <c r="CL967" s="71"/>
      <c r="CM967" s="71"/>
      <c r="CN967" s="71"/>
      <c r="CO967" s="71"/>
      <c r="CP967" s="71"/>
      <c r="CQ967" s="71"/>
      <c r="CR967" s="71"/>
      <c r="CS967" s="71"/>
      <c r="CT967" s="71"/>
      <c r="CU967" s="71"/>
      <c r="CV967" s="71"/>
      <c r="CW967" s="71"/>
      <c r="CX967" s="71"/>
      <c r="CY967" s="71"/>
      <c r="CZ967" s="71"/>
      <c r="DA967" s="71"/>
      <c r="DB967" s="71"/>
      <c r="DC967" s="71"/>
      <c r="DD967" s="71"/>
      <c r="DE967" s="71"/>
      <c r="DF967" s="71"/>
      <c r="DG967" s="71"/>
      <c r="DH967" s="71"/>
      <c r="DI967" s="71"/>
      <c r="DJ967" s="71"/>
      <c r="DK967" s="71"/>
      <c r="DL967" s="71"/>
      <c r="DM967" s="71"/>
      <c r="DN967" s="71"/>
      <c r="DO967" s="71"/>
      <c r="DP967" s="71"/>
      <c r="DQ967" s="71"/>
      <c r="DR967" s="71"/>
      <c r="DS967" s="71"/>
      <c r="DT967" s="71"/>
      <c r="DU967" s="71"/>
      <c r="DV967" s="71"/>
      <c r="DW967" s="71"/>
      <c r="DX967" s="71"/>
      <c r="DY967" s="71"/>
      <c r="DZ967" s="71"/>
      <c r="EA967" s="71"/>
      <c r="EB967" s="71"/>
      <c r="EC967" s="71"/>
      <c r="ED967" s="71"/>
      <c r="EE967" s="71"/>
      <c r="EF967" s="71"/>
      <c r="EG967" s="71"/>
      <c r="EH967" s="71"/>
      <c r="EI967" s="71"/>
      <c r="EJ967" s="71"/>
      <c r="EK967" s="71"/>
      <c r="EL967" s="71"/>
      <c r="EM967" s="71"/>
      <c r="EN967" s="71"/>
    </row>
    <row r="968" spans="13:144" s="67" customFormat="1" ht="25.5" customHeight="1" x14ac:dyDescent="0.2">
      <c r="M968" s="66"/>
      <c r="N968" s="66"/>
      <c r="AD968" s="68"/>
      <c r="AE968" s="68"/>
      <c r="AF968" s="66"/>
      <c r="AG968" s="66"/>
      <c r="AO968" s="171"/>
      <c r="AP968" s="171"/>
      <c r="AQ968" s="171"/>
      <c r="AR968" s="5"/>
      <c r="AS968" s="6"/>
      <c r="AT968" s="6"/>
      <c r="AU968" s="6"/>
      <c r="AV968" s="6"/>
      <c r="AW968" s="6"/>
      <c r="AX968" s="6"/>
      <c r="AY968" s="6"/>
      <c r="AZ968" s="6"/>
      <c r="BA968" s="6"/>
      <c r="BG968" s="7"/>
      <c r="BH968" s="1"/>
      <c r="BI968" s="1"/>
      <c r="BJ968" s="7"/>
      <c r="BK968" s="7"/>
      <c r="CB968" s="66"/>
      <c r="CC968" s="71"/>
      <c r="CD968" s="71"/>
      <c r="CE968" s="71"/>
      <c r="CF968" s="71"/>
      <c r="CG968" s="71"/>
      <c r="CH968" s="71"/>
      <c r="CI968" s="71"/>
      <c r="CJ968" s="71"/>
      <c r="CK968" s="71"/>
      <c r="CL968" s="71"/>
      <c r="CM968" s="71"/>
      <c r="CN968" s="71"/>
      <c r="CO968" s="71"/>
      <c r="CP968" s="71"/>
      <c r="CQ968" s="71"/>
      <c r="CR968" s="71"/>
      <c r="CS968" s="71"/>
      <c r="CT968" s="71"/>
      <c r="CU968" s="71"/>
      <c r="CV968" s="71"/>
      <c r="CW968" s="71"/>
      <c r="CX968" s="71"/>
      <c r="CY968" s="71"/>
      <c r="CZ968" s="71"/>
      <c r="DA968" s="71"/>
      <c r="DB968" s="71"/>
      <c r="DC968" s="71"/>
      <c r="DD968" s="71"/>
      <c r="DE968" s="71"/>
      <c r="DF968" s="71"/>
      <c r="DG968" s="71"/>
      <c r="DH968" s="71"/>
      <c r="DI968" s="71"/>
      <c r="DJ968" s="71"/>
      <c r="DK968" s="71"/>
      <c r="DL968" s="71"/>
      <c r="DM968" s="71"/>
      <c r="DN968" s="71"/>
      <c r="DO968" s="71"/>
      <c r="DP968" s="71"/>
      <c r="DQ968" s="71"/>
      <c r="DR968" s="71"/>
      <c r="DS968" s="71"/>
      <c r="DT968" s="71"/>
      <c r="DU968" s="71"/>
      <c r="DV968" s="71"/>
      <c r="DW968" s="71"/>
      <c r="DX968" s="71"/>
      <c r="DY968" s="71"/>
      <c r="DZ968" s="71"/>
      <c r="EA968" s="71"/>
      <c r="EB968" s="71"/>
      <c r="EC968" s="71"/>
      <c r="ED968" s="71"/>
      <c r="EE968" s="71"/>
      <c r="EF968" s="71"/>
      <c r="EG968" s="71"/>
      <c r="EH968" s="71"/>
      <c r="EI968" s="71"/>
      <c r="EJ968" s="71"/>
      <c r="EK968" s="71"/>
      <c r="EL968" s="71"/>
      <c r="EM968" s="71"/>
      <c r="EN968" s="71"/>
    </row>
    <row r="969" spans="13:144" s="67" customFormat="1" ht="25.5" customHeight="1" x14ac:dyDescent="0.2">
      <c r="M969" s="66"/>
      <c r="N969" s="66"/>
      <c r="AD969" s="68"/>
      <c r="AE969" s="68"/>
      <c r="AF969" s="66"/>
      <c r="AG969" s="66"/>
      <c r="AO969" s="171"/>
      <c r="AP969" s="171"/>
      <c r="AQ969" s="171"/>
      <c r="AR969" s="5"/>
      <c r="AS969" s="6"/>
      <c r="AT969" s="6"/>
      <c r="AU969" s="6"/>
      <c r="AV969" s="6"/>
      <c r="AW969" s="6"/>
      <c r="AX969" s="6"/>
      <c r="AY969" s="6"/>
      <c r="AZ969" s="6"/>
      <c r="BA969" s="6"/>
      <c r="BG969" s="7"/>
      <c r="BH969" s="1"/>
      <c r="BI969" s="1"/>
      <c r="BJ969" s="7"/>
      <c r="BK969" s="7"/>
      <c r="CB969" s="66"/>
      <c r="CC969" s="71"/>
      <c r="CD969" s="71"/>
      <c r="CE969" s="71"/>
      <c r="CF969" s="71"/>
      <c r="CG969" s="71"/>
      <c r="CH969" s="71"/>
      <c r="CI969" s="71"/>
      <c r="CJ969" s="71"/>
      <c r="CK969" s="71"/>
      <c r="CL969" s="71"/>
      <c r="CM969" s="71"/>
      <c r="CN969" s="71"/>
      <c r="CO969" s="71"/>
      <c r="CP969" s="71"/>
      <c r="CQ969" s="71"/>
      <c r="CR969" s="71"/>
      <c r="CS969" s="71"/>
      <c r="CT969" s="71"/>
      <c r="CU969" s="71"/>
      <c r="CV969" s="71"/>
      <c r="CW969" s="71"/>
      <c r="CX969" s="71"/>
      <c r="CY969" s="71"/>
      <c r="CZ969" s="71"/>
      <c r="DA969" s="71"/>
      <c r="DB969" s="71"/>
      <c r="DC969" s="71"/>
      <c r="DD969" s="71"/>
      <c r="DE969" s="71"/>
      <c r="DF969" s="71"/>
      <c r="DG969" s="71"/>
      <c r="DH969" s="71"/>
      <c r="DI969" s="71"/>
      <c r="DJ969" s="71"/>
      <c r="DK969" s="71"/>
      <c r="DL969" s="71"/>
      <c r="DM969" s="71"/>
      <c r="DN969" s="71"/>
      <c r="DO969" s="71"/>
      <c r="DP969" s="71"/>
      <c r="DQ969" s="71"/>
      <c r="DR969" s="71"/>
      <c r="DS969" s="71"/>
      <c r="DT969" s="71"/>
      <c r="DU969" s="71"/>
      <c r="DV969" s="71"/>
      <c r="DW969" s="71"/>
      <c r="DX969" s="71"/>
      <c r="DY969" s="71"/>
      <c r="DZ969" s="71"/>
      <c r="EA969" s="71"/>
      <c r="EB969" s="71"/>
      <c r="EC969" s="71"/>
      <c r="ED969" s="71"/>
      <c r="EE969" s="71"/>
      <c r="EF969" s="71"/>
      <c r="EG969" s="71"/>
      <c r="EH969" s="71"/>
      <c r="EI969" s="71"/>
      <c r="EJ969" s="71"/>
      <c r="EK969" s="71"/>
      <c r="EL969" s="71"/>
      <c r="EM969" s="71"/>
      <c r="EN969" s="71"/>
    </row>
    <row r="970" spans="13:144" s="67" customFormat="1" ht="25.5" customHeight="1" x14ac:dyDescent="0.2">
      <c r="M970" s="66"/>
      <c r="N970" s="66"/>
      <c r="AD970" s="68"/>
      <c r="AE970" s="68"/>
      <c r="AF970" s="66"/>
      <c r="AG970" s="66"/>
      <c r="AO970" s="171"/>
      <c r="AP970" s="171"/>
      <c r="AQ970" s="171"/>
      <c r="AR970" s="5"/>
      <c r="AS970" s="6"/>
      <c r="AT970" s="6"/>
      <c r="AU970" s="6"/>
      <c r="AV970" s="6"/>
      <c r="AW970" s="6"/>
      <c r="AX970" s="6"/>
      <c r="AY970" s="6"/>
      <c r="AZ970" s="6"/>
      <c r="BA970" s="6"/>
      <c r="BG970" s="7"/>
      <c r="BH970" s="1"/>
      <c r="BI970" s="1"/>
      <c r="BJ970" s="7"/>
      <c r="BK970" s="7"/>
      <c r="CB970" s="66"/>
      <c r="CC970" s="71"/>
      <c r="CD970" s="71"/>
      <c r="CE970" s="71"/>
      <c r="CF970" s="71"/>
      <c r="CG970" s="71"/>
      <c r="CH970" s="71"/>
      <c r="CI970" s="71"/>
      <c r="CJ970" s="71"/>
      <c r="CK970" s="71"/>
      <c r="CL970" s="71"/>
      <c r="CM970" s="71"/>
      <c r="CN970" s="71"/>
      <c r="CO970" s="71"/>
      <c r="CP970" s="71"/>
      <c r="CQ970" s="71"/>
      <c r="CR970" s="71"/>
      <c r="CS970" s="71"/>
      <c r="CT970" s="71"/>
      <c r="CU970" s="71"/>
      <c r="CV970" s="71"/>
      <c r="CW970" s="71"/>
      <c r="CX970" s="71"/>
      <c r="CY970" s="71"/>
      <c r="CZ970" s="71"/>
      <c r="DA970" s="71"/>
      <c r="DB970" s="71"/>
      <c r="DC970" s="71"/>
      <c r="DD970" s="71"/>
      <c r="DE970" s="71"/>
      <c r="DF970" s="71"/>
      <c r="DG970" s="71"/>
      <c r="DH970" s="71"/>
      <c r="DI970" s="71"/>
      <c r="DJ970" s="71"/>
      <c r="DK970" s="71"/>
      <c r="DL970" s="71"/>
      <c r="DM970" s="71"/>
      <c r="DN970" s="71"/>
      <c r="DO970" s="71"/>
      <c r="DP970" s="71"/>
      <c r="DQ970" s="71"/>
      <c r="DR970" s="71"/>
      <c r="DS970" s="71"/>
      <c r="DT970" s="71"/>
      <c r="DU970" s="71"/>
      <c r="DV970" s="71"/>
      <c r="DW970" s="71"/>
      <c r="DX970" s="71"/>
      <c r="DY970" s="71"/>
      <c r="DZ970" s="71"/>
      <c r="EA970" s="71"/>
      <c r="EB970" s="71"/>
      <c r="EC970" s="71"/>
      <c r="ED970" s="71"/>
      <c r="EE970" s="71"/>
      <c r="EF970" s="71"/>
      <c r="EG970" s="71"/>
      <c r="EH970" s="71"/>
      <c r="EI970" s="71"/>
      <c r="EJ970" s="71"/>
      <c r="EK970" s="71"/>
      <c r="EL970" s="71"/>
      <c r="EM970" s="71"/>
      <c r="EN970" s="71"/>
    </row>
    <row r="971" spans="13:144" s="67" customFormat="1" ht="25.5" customHeight="1" x14ac:dyDescent="0.2">
      <c r="M971" s="66"/>
      <c r="N971" s="66"/>
      <c r="AD971" s="68"/>
      <c r="AE971" s="68"/>
      <c r="AF971" s="66"/>
      <c r="AG971" s="66"/>
      <c r="AO971" s="171"/>
      <c r="AP971" s="171"/>
      <c r="AQ971" s="171"/>
      <c r="AR971" s="5"/>
      <c r="AS971" s="6"/>
      <c r="AT971" s="6"/>
      <c r="AU971" s="6"/>
      <c r="AV971" s="6"/>
      <c r="AW971" s="6"/>
      <c r="AX971" s="6"/>
      <c r="AY971" s="6"/>
      <c r="AZ971" s="6"/>
      <c r="BA971" s="6"/>
      <c r="BG971" s="7"/>
      <c r="BH971" s="1"/>
      <c r="BI971" s="1"/>
      <c r="BJ971" s="7"/>
      <c r="BK971" s="7"/>
      <c r="CB971" s="66"/>
      <c r="CC971" s="71"/>
      <c r="CD971" s="71"/>
      <c r="CE971" s="71"/>
      <c r="CF971" s="71"/>
      <c r="CG971" s="71"/>
      <c r="CH971" s="71"/>
      <c r="CI971" s="71"/>
      <c r="CJ971" s="71"/>
      <c r="CK971" s="71"/>
      <c r="CL971" s="71"/>
      <c r="CM971" s="71"/>
      <c r="CN971" s="71"/>
      <c r="CO971" s="71"/>
      <c r="CP971" s="71"/>
      <c r="CQ971" s="71"/>
      <c r="CR971" s="71"/>
      <c r="CS971" s="71"/>
      <c r="CT971" s="71"/>
      <c r="CU971" s="71"/>
      <c r="CV971" s="71"/>
      <c r="CW971" s="71"/>
      <c r="CX971" s="71"/>
      <c r="CY971" s="71"/>
      <c r="CZ971" s="71"/>
      <c r="DA971" s="71"/>
      <c r="DB971" s="71"/>
      <c r="DC971" s="71"/>
      <c r="DD971" s="71"/>
      <c r="DE971" s="71"/>
      <c r="DF971" s="71"/>
      <c r="DG971" s="71"/>
      <c r="DH971" s="71"/>
      <c r="DI971" s="71"/>
      <c r="DJ971" s="71"/>
      <c r="DK971" s="71"/>
      <c r="DL971" s="71"/>
      <c r="DM971" s="71"/>
      <c r="DN971" s="71"/>
      <c r="DO971" s="71"/>
      <c r="DP971" s="71"/>
      <c r="DQ971" s="71"/>
      <c r="DR971" s="71"/>
      <c r="DS971" s="71"/>
      <c r="DT971" s="71"/>
      <c r="DU971" s="71"/>
      <c r="DV971" s="71"/>
      <c r="DW971" s="71"/>
      <c r="DX971" s="71"/>
      <c r="DY971" s="71"/>
      <c r="DZ971" s="71"/>
      <c r="EA971" s="71"/>
      <c r="EB971" s="71"/>
      <c r="EC971" s="71"/>
      <c r="ED971" s="71"/>
      <c r="EE971" s="71"/>
      <c r="EF971" s="71"/>
      <c r="EG971" s="71"/>
      <c r="EH971" s="71"/>
      <c r="EI971" s="71"/>
      <c r="EJ971" s="71"/>
      <c r="EK971" s="71"/>
      <c r="EL971" s="71"/>
      <c r="EM971" s="71"/>
      <c r="EN971" s="71"/>
    </row>
    <row r="972" spans="13:144" s="67" customFormat="1" ht="25.5" customHeight="1" x14ac:dyDescent="0.2">
      <c r="M972" s="66"/>
      <c r="N972" s="66"/>
      <c r="AD972" s="68"/>
      <c r="AE972" s="68"/>
      <c r="AF972" s="66"/>
      <c r="AG972" s="66"/>
      <c r="AO972" s="171"/>
      <c r="AP972" s="171"/>
      <c r="AQ972" s="171"/>
      <c r="AR972" s="5"/>
      <c r="AS972" s="6"/>
      <c r="AT972" s="6"/>
      <c r="AU972" s="6"/>
      <c r="AV972" s="6"/>
      <c r="AW972" s="6"/>
      <c r="AX972" s="6"/>
      <c r="AY972" s="6"/>
      <c r="AZ972" s="6"/>
      <c r="BA972" s="6"/>
      <c r="BG972" s="7"/>
      <c r="BH972" s="1"/>
      <c r="BI972" s="1"/>
      <c r="BJ972" s="7"/>
      <c r="BK972" s="7"/>
      <c r="CB972" s="66"/>
      <c r="CC972" s="71"/>
      <c r="CD972" s="71"/>
      <c r="CE972" s="71"/>
      <c r="CF972" s="71"/>
      <c r="CG972" s="71"/>
      <c r="CH972" s="71"/>
      <c r="CI972" s="71"/>
      <c r="CJ972" s="71"/>
      <c r="CK972" s="71"/>
      <c r="CL972" s="71"/>
      <c r="CM972" s="71"/>
      <c r="CN972" s="71"/>
      <c r="CO972" s="71"/>
      <c r="CP972" s="71"/>
      <c r="CQ972" s="71"/>
      <c r="CR972" s="71"/>
      <c r="CS972" s="71"/>
      <c r="CT972" s="71"/>
      <c r="CU972" s="71"/>
      <c r="CV972" s="71"/>
      <c r="CW972" s="71"/>
      <c r="CX972" s="71"/>
      <c r="CY972" s="71"/>
      <c r="CZ972" s="71"/>
      <c r="DA972" s="71"/>
      <c r="DB972" s="71"/>
      <c r="DC972" s="71"/>
      <c r="DD972" s="71"/>
      <c r="DE972" s="71"/>
      <c r="DF972" s="71"/>
      <c r="DG972" s="71"/>
      <c r="DH972" s="71"/>
      <c r="DI972" s="71"/>
      <c r="DJ972" s="71"/>
      <c r="DK972" s="71"/>
      <c r="DL972" s="71"/>
      <c r="DM972" s="71"/>
      <c r="DN972" s="71"/>
      <c r="DO972" s="71"/>
      <c r="DP972" s="71"/>
      <c r="DQ972" s="71"/>
      <c r="DR972" s="71"/>
      <c r="DS972" s="71"/>
      <c r="DT972" s="71"/>
      <c r="DU972" s="71"/>
      <c r="DV972" s="71"/>
      <c r="DW972" s="71"/>
      <c r="DX972" s="71"/>
      <c r="DY972" s="71"/>
      <c r="DZ972" s="71"/>
      <c r="EA972" s="71"/>
      <c r="EB972" s="71"/>
      <c r="EC972" s="71"/>
      <c r="ED972" s="71"/>
      <c r="EE972" s="71"/>
      <c r="EF972" s="71"/>
      <c r="EG972" s="71"/>
      <c r="EH972" s="71"/>
      <c r="EI972" s="71"/>
      <c r="EJ972" s="71"/>
      <c r="EK972" s="71"/>
      <c r="EL972" s="71"/>
      <c r="EM972" s="71"/>
      <c r="EN972" s="71"/>
    </row>
    <row r="973" spans="13:144" s="67" customFormat="1" ht="25.5" customHeight="1" x14ac:dyDescent="0.2">
      <c r="M973" s="66"/>
      <c r="N973" s="66"/>
      <c r="AD973" s="68"/>
      <c r="AE973" s="68"/>
      <c r="AF973" s="66"/>
      <c r="AG973" s="66"/>
      <c r="AO973" s="171"/>
      <c r="AP973" s="171"/>
      <c r="AQ973" s="171"/>
      <c r="AR973" s="5"/>
      <c r="AS973" s="6"/>
      <c r="AT973" s="6"/>
      <c r="AU973" s="6"/>
      <c r="AV973" s="6"/>
      <c r="AW973" s="6"/>
      <c r="AX973" s="6"/>
      <c r="AY973" s="6"/>
      <c r="AZ973" s="6"/>
      <c r="BA973" s="6"/>
      <c r="BG973" s="7"/>
      <c r="BH973" s="1"/>
      <c r="BI973" s="1"/>
      <c r="BJ973" s="7"/>
      <c r="BK973" s="7"/>
      <c r="CB973" s="66"/>
      <c r="CC973" s="71"/>
      <c r="CD973" s="71"/>
      <c r="CE973" s="71"/>
      <c r="CF973" s="71"/>
      <c r="CG973" s="71"/>
      <c r="CH973" s="71"/>
      <c r="CI973" s="71"/>
      <c r="CJ973" s="71"/>
      <c r="CK973" s="71"/>
      <c r="CL973" s="71"/>
      <c r="CM973" s="71"/>
      <c r="CN973" s="71"/>
      <c r="CO973" s="71"/>
      <c r="CP973" s="71"/>
      <c r="CQ973" s="71"/>
      <c r="CR973" s="71"/>
      <c r="CS973" s="71"/>
      <c r="CT973" s="71"/>
      <c r="CU973" s="71"/>
      <c r="CV973" s="71"/>
      <c r="CW973" s="71"/>
      <c r="CX973" s="71"/>
      <c r="CY973" s="71"/>
      <c r="CZ973" s="71"/>
      <c r="DA973" s="71"/>
      <c r="DB973" s="71"/>
      <c r="DC973" s="71"/>
      <c r="DD973" s="71"/>
      <c r="DE973" s="71"/>
      <c r="DF973" s="71"/>
      <c r="DG973" s="71"/>
      <c r="DH973" s="71"/>
      <c r="DI973" s="71"/>
      <c r="DJ973" s="71"/>
      <c r="DK973" s="71"/>
      <c r="DL973" s="71"/>
      <c r="DM973" s="71"/>
      <c r="DN973" s="71"/>
      <c r="DO973" s="71"/>
      <c r="DP973" s="71"/>
      <c r="DQ973" s="71"/>
      <c r="DR973" s="71"/>
      <c r="DS973" s="71"/>
      <c r="DT973" s="71"/>
      <c r="DU973" s="71"/>
      <c r="DV973" s="71"/>
      <c r="DW973" s="71"/>
      <c r="DX973" s="71"/>
      <c r="DY973" s="71"/>
      <c r="DZ973" s="71"/>
      <c r="EA973" s="71"/>
      <c r="EB973" s="71"/>
      <c r="EC973" s="71"/>
      <c r="ED973" s="71"/>
      <c r="EE973" s="71"/>
      <c r="EF973" s="71"/>
      <c r="EG973" s="71"/>
      <c r="EH973" s="71"/>
      <c r="EI973" s="71"/>
      <c r="EJ973" s="71"/>
      <c r="EK973" s="71"/>
      <c r="EL973" s="71"/>
      <c r="EM973" s="71"/>
      <c r="EN973" s="71"/>
    </row>
    <row r="974" spans="13:144" s="67" customFormat="1" ht="25.5" customHeight="1" x14ac:dyDescent="0.2">
      <c r="M974" s="66"/>
      <c r="N974" s="66"/>
      <c r="AD974" s="68"/>
      <c r="AE974" s="68"/>
      <c r="AF974" s="66"/>
      <c r="AG974" s="66"/>
      <c r="AO974" s="171"/>
      <c r="AP974" s="171"/>
      <c r="AQ974" s="171"/>
      <c r="AR974" s="5"/>
      <c r="AS974" s="6"/>
      <c r="AT974" s="6"/>
      <c r="AU974" s="6"/>
      <c r="AV974" s="6"/>
      <c r="AW974" s="6"/>
      <c r="AX974" s="6"/>
      <c r="AY974" s="6"/>
      <c r="AZ974" s="6"/>
      <c r="BA974" s="6"/>
      <c r="BG974" s="7"/>
      <c r="BH974" s="1"/>
      <c r="BI974" s="1"/>
      <c r="BJ974" s="7"/>
      <c r="BK974" s="7"/>
      <c r="CB974" s="66"/>
      <c r="CC974" s="71"/>
      <c r="CD974" s="71"/>
      <c r="CE974" s="71"/>
      <c r="CF974" s="71"/>
      <c r="CG974" s="71"/>
      <c r="CH974" s="71"/>
      <c r="CI974" s="71"/>
      <c r="CJ974" s="71"/>
      <c r="CK974" s="71"/>
      <c r="CL974" s="71"/>
      <c r="CM974" s="71"/>
      <c r="CN974" s="71"/>
      <c r="CO974" s="71"/>
      <c r="CP974" s="71"/>
      <c r="CQ974" s="71"/>
      <c r="CR974" s="71"/>
      <c r="CS974" s="71"/>
      <c r="CT974" s="71"/>
      <c r="CU974" s="71"/>
      <c r="CV974" s="71"/>
      <c r="CW974" s="71"/>
      <c r="CX974" s="71"/>
      <c r="CY974" s="71"/>
      <c r="CZ974" s="71"/>
      <c r="DA974" s="71"/>
      <c r="DB974" s="71"/>
      <c r="DC974" s="71"/>
      <c r="DD974" s="71"/>
      <c r="DE974" s="71"/>
      <c r="DF974" s="71"/>
      <c r="DG974" s="71"/>
      <c r="DH974" s="71"/>
      <c r="DI974" s="71"/>
      <c r="DJ974" s="71"/>
      <c r="DK974" s="71"/>
      <c r="DL974" s="71"/>
      <c r="DM974" s="71"/>
      <c r="DN974" s="71"/>
      <c r="DO974" s="71"/>
      <c r="DP974" s="71"/>
      <c r="DQ974" s="71"/>
      <c r="DR974" s="71"/>
      <c r="DS974" s="71"/>
      <c r="DT974" s="71"/>
      <c r="DU974" s="71"/>
      <c r="DV974" s="71"/>
      <c r="DW974" s="71"/>
      <c r="DX974" s="71"/>
      <c r="DY974" s="71"/>
      <c r="DZ974" s="71"/>
      <c r="EA974" s="71"/>
      <c r="EB974" s="71"/>
      <c r="EC974" s="71"/>
      <c r="ED974" s="71"/>
      <c r="EE974" s="71"/>
      <c r="EF974" s="71"/>
      <c r="EG974" s="71"/>
      <c r="EH974" s="71"/>
      <c r="EI974" s="71"/>
      <c r="EJ974" s="71"/>
      <c r="EK974" s="71"/>
      <c r="EL974" s="71"/>
      <c r="EM974" s="71"/>
      <c r="EN974" s="71"/>
    </row>
    <row r="975" spans="13:144" s="67" customFormat="1" ht="25.5" customHeight="1" x14ac:dyDescent="0.2">
      <c r="M975" s="66"/>
      <c r="N975" s="66"/>
      <c r="AD975" s="68"/>
      <c r="AE975" s="68"/>
      <c r="AF975" s="66"/>
      <c r="AG975" s="66"/>
      <c r="AO975" s="171"/>
      <c r="AP975" s="171"/>
      <c r="AQ975" s="171"/>
      <c r="AR975" s="5"/>
      <c r="AS975" s="6"/>
      <c r="AT975" s="6"/>
      <c r="AU975" s="6"/>
      <c r="AV975" s="6"/>
      <c r="AW975" s="6"/>
      <c r="AX975" s="6"/>
      <c r="AY975" s="6"/>
      <c r="AZ975" s="6"/>
      <c r="BA975" s="6"/>
      <c r="BG975" s="7"/>
      <c r="BH975" s="1"/>
      <c r="BI975" s="1"/>
      <c r="BJ975" s="7"/>
      <c r="BK975" s="7"/>
      <c r="CB975" s="66"/>
      <c r="CC975" s="71"/>
      <c r="CD975" s="71"/>
      <c r="CE975" s="71"/>
      <c r="CF975" s="71"/>
      <c r="CG975" s="71"/>
      <c r="CH975" s="71"/>
      <c r="CI975" s="71"/>
      <c r="CJ975" s="71"/>
      <c r="CK975" s="71"/>
      <c r="CL975" s="71"/>
      <c r="CM975" s="71"/>
      <c r="CN975" s="71"/>
      <c r="CO975" s="71"/>
      <c r="CP975" s="71"/>
      <c r="CQ975" s="71"/>
      <c r="CR975" s="71"/>
      <c r="CS975" s="71"/>
      <c r="CT975" s="71"/>
      <c r="CU975" s="71"/>
      <c r="CV975" s="71"/>
      <c r="CW975" s="71"/>
      <c r="CX975" s="71"/>
      <c r="CY975" s="71"/>
      <c r="CZ975" s="71"/>
      <c r="DA975" s="71"/>
      <c r="DB975" s="71"/>
      <c r="DC975" s="71"/>
      <c r="DD975" s="71"/>
      <c r="DE975" s="71"/>
      <c r="DF975" s="71"/>
      <c r="DG975" s="71"/>
      <c r="DH975" s="71"/>
      <c r="DI975" s="71"/>
      <c r="DJ975" s="71"/>
      <c r="DK975" s="71"/>
      <c r="DL975" s="71"/>
      <c r="DM975" s="71"/>
      <c r="DN975" s="71"/>
      <c r="DO975" s="71"/>
      <c r="DP975" s="71"/>
      <c r="DQ975" s="71"/>
      <c r="DR975" s="71"/>
      <c r="DS975" s="71"/>
      <c r="DT975" s="71"/>
      <c r="DU975" s="71"/>
      <c r="DV975" s="71"/>
      <c r="DW975" s="71"/>
      <c r="DX975" s="71"/>
      <c r="DY975" s="71"/>
      <c r="DZ975" s="71"/>
      <c r="EA975" s="71"/>
      <c r="EB975" s="71"/>
      <c r="EC975" s="71"/>
      <c r="ED975" s="71"/>
      <c r="EE975" s="71"/>
      <c r="EF975" s="71"/>
      <c r="EG975" s="71"/>
      <c r="EH975" s="71"/>
      <c r="EI975" s="71"/>
      <c r="EJ975" s="71"/>
      <c r="EK975" s="71"/>
      <c r="EL975" s="71"/>
      <c r="EM975" s="71"/>
      <c r="EN975" s="71"/>
    </row>
    <row r="976" spans="13:144" s="67" customFormat="1" ht="25.5" customHeight="1" x14ac:dyDescent="0.2">
      <c r="M976" s="66"/>
      <c r="N976" s="66"/>
      <c r="AD976" s="68"/>
      <c r="AE976" s="68"/>
      <c r="AF976" s="66"/>
      <c r="AG976" s="66"/>
      <c r="AO976" s="171"/>
      <c r="AP976" s="171"/>
      <c r="AQ976" s="171"/>
      <c r="AR976" s="5"/>
      <c r="AS976" s="6"/>
      <c r="AT976" s="6"/>
      <c r="AU976" s="6"/>
      <c r="AV976" s="6"/>
      <c r="AW976" s="6"/>
      <c r="AX976" s="6"/>
      <c r="AY976" s="6"/>
      <c r="AZ976" s="6"/>
      <c r="BA976" s="6"/>
      <c r="BG976" s="7"/>
      <c r="BH976" s="1"/>
      <c r="BI976" s="1"/>
      <c r="BJ976" s="7"/>
      <c r="BK976" s="7"/>
      <c r="CB976" s="66"/>
      <c r="CC976" s="71"/>
      <c r="CD976" s="71"/>
      <c r="CE976" s="71"/>
      <c r="CF976" s="71"/>
      <c r="CG976" s="71"/>
      <c r="CH976" s="71"/>
      <c r="CI976" s="71"/>
      <c r="CJ976" s="71"/>
      <c r="CK976" s="71"/>
      <c r="CL976" s="71"/>
      <c r="CM976" s="71"/>
      <c r="CN976" s="71"/>
      <c r="CO976" s="71"/>
      <c r="CP976" s="71"/>
      <c r="CQ976" s="71"/>
      <c r="CR976" s="71"/>
      <c r="CS976" s="71"/>
      <c r="CT976" s="71"/>
      <c r="CU976" s="71"/>
      <c r="CV976" s="71"/>
      <c r="CW976" s="71"/>
      <c r="CX976" s="71"/>
      <c r="CY976" s="71"/>
      <c r="CZ976" s="71"/>
      <c r="DA976" s="71"/>
      <c r="DB976" s="71"/>
      <c r="DC976" s="71"/>
      <c r="DD976" s="71"/>
      <c r="DE976" s="71"/>
      <c r="DF976" s="71"/>
      <c r="DG976" s="71"/>
      <c r="DH976" s="71"/>
      <c r="DI976" s="71"/>
      <c r="DJ976" s="71"/>
      <c r="DK976" s="71"/>
      <c r="DL976" s="71"/>
      <c r="DM976" s="71"/>
      <c r="DN976" s="71"/>
      <c r="DO976" s="71"/>
      <c r="DP976" s="71"/>
      <c r="DQ976" s="71"/>
      <c r="DR976" s="71"/>
      <c r="DS976" s="71"/>
      <c r="DT976" s="71"/>
      <c r="DU976" s="71"/>
      <c r="DV976" s="71"/>
      <c r="DW976" s="71"/>
      <c r="DX976" s="71"/>
      <c r="DY976" s="71"/>
      <c r="DZ976" s="71"/>
      <c r="EA976" s="71"/>
      <c r="EB976" s="71"/>
      <c r="EC976" s="71"/>
      <c r="ED976" s="71"/>
      <c r="EE976" s="71"/>
      <c r="EF976" s="71"/>
      <c r="EG976" s="71"/>
      <c r="EH976" s="71"/>
      <c r="EI976" s="71"/>
      <c r="EJ976" s="71"/>
      <c r="EK976" s="71"/>
      <c r="EL976" s="71"/>
      <c r="EM976" s="71"/>
      <c r="EN976" s="71"/>
    </row>
    <row r="977" spans="13:144" s="67" customFormat="1" ht="25.5" customHeight="1" x14ac:dyDescent="0.2">
      <c r="M977" s="66"/>
      <c r="N977" s="66"/>
      <c r="AD977" s="68"/>
      <c r="AE977" s="68"/>
      <c r="AF977" s="66"/>
      <c r="AG977" s="66"/>
      <c r="AO977" s="171"/>
      <c r="AP977" s="171"/>
      <c r="AQ977" s="171"/>
      <c r="AR977" s="5"/>
      <c r="AS977" s="6"/>
      <c r="AT977" s="6"/>
      <c r="AU977" s="6"/>
      <c r="AV977" s="6"/>
      <c r="AW977" s="6"/>
      <c r="AX977" s="6"/>
      <c r="AY977" s="6"/>
      <c r="AZ977" s="6"/>
      <c r="BA977" s="6"/>
      <c r="BG977" s="7"/>
      <c r="BH977" s="1"/>
      <c r="BI977" s="1"/>
      <c r="BJ977" s="7"/>
      <c r="BK977" s="7"/>
      <c r="CB977" s="66"/>
      <c r="CC977" s="71"/>
      <c r="CD977" s="71"/>
      <c r="CE977" s="71"/>
      <c r="CF977" s="71"/>
      <c r="CG977" s="71"/>
      <c r="CH977" s="71"/>
      <c r="CI977" s="71"/>
      <c r="CJ977" s="71"/>
      <c r="CK977" s="71"/>
      <c r="CL977" s="71"/>
      <c r="CM977" s="71"/>
      <c r="CN977" s="71"/>
      <c r="CO977" s="71"/>
      <c r="CP977" s="71"/>
      <c r="CQ977" s="71"/>
      <c r="CR977" s="71"/>
      <c r="CS977" s="71"/>
      <c r="CT977" s="71"/>
      <c r="CU977" s="71"/>
      <c r="CV977" s="71"/>
      <c r="CW977" s="71"/>
      <c r="CX977" s="71"/>
      <c r="CY977" s="71"/>
      <c r="CZ977" s="71"/>
      <c r="DA977" s="71"/>
      <c r="DB977" s="71"/>
      <c r="DC977" s="71"/>
      <c r="DD977" s="71"/>
      <c r="DE977" s="71"/>
      <c r="DF977" s="71"/>
      <c r="DG977" s="71"/>
      <c r="DH977" s="71"/>
      <c r="DI977" s="71"/>
      <c r="DJ977" s="71"/>
      <c r="DK977" s="71"/>
      <c r="DL977" s="71"/>
      <c r="DM977" s="71"/>
      <c r="DN977" s="71"/>
      <c r="DO977" s="71"/>
      <c r="DP977" s="71"/>
      <c r="DQ977" s="71"/>
      <c r="DR977" s="71"/>
      <c r="DS977" s="71"/>
      <c r="DT977" s="71"/>
      <c r="DU977" s="71"/>
      <c r="DV977" s="71"/>
      <c r="DW977" s="71"/>
      <c r="DX977" s="71"/>
      <c r="DY977" s="71"/>
      <c r="DZ977" s="71"/>
      <c r="EA977" s="71"/>
      <c r="EB977" s="71"/>
      <c r="EC977" s="71"/>
      <c r="ED977" s="71"/>
      <c r="EE977" s="71"/>
      <c r="EF977" s="71"/>
      <c r="EG977" s="71"/>
      <c r="EH977" s="71"/>
      <c r="EI977" s="71"/>
      <c r="EJ977" s="71"/>
      <c r="EK977" s="71"/>
      <c r="EL977" s="71"/>
      <c r="EM977" s="71"/>
      <c r="EN977" s="71"/>
    </row>
    <row r="978" spans="13:144" s="67" customFormat="1" ht="25.5" customHeight="1" x14ac:dyDescent="0.2">
      <c r="M978" s="66"/>
      <c r="N978" s="66"/>
      <c r="AD978" s="68"/>
      <c r="AE978" s="68"/>
      <c r="AF978" s="66"/>
      <c r="AG978" s="66"/>
      <c r="AO978" s="171"/>
      <c r="AP978" s="171"/>
      <c r="AQ978" s="171"/>
      <c r="AR978" s="5"/>
      <c r="AS978" s="6"/>
      <c r="AT978" s="6"/>
      <c r="AU978" s="6"/>
      <c r="AV978" s="6"/>
      <c r="AW978" s="6"/>
      <c r="AX978" s="6"/>
      <c r="AY978" s="6"/>
      <c r="AZ978" s="6"/>
      <c r="BA978" s="6"/>
      <c r="BG978" s="7"/>
      <c r="BH978" s="1"/>
      <c r="BI978" s="1"/>
      <c r="BJ978" s="7"/>
      <c r="BK978" s="7"/>
      <c r="CB978" s="66"/>
      <c r="CC978" s="71"/>
      <c r="CD978" s="71"/>
      <c r="CE978" s="71"/>
      <c r="CF978" s="71"/>
      <c r="CG978" s="71"/>
      <c r="CH978" s="71"/>
      <c r="CI978" s="71"/>
      <c r="CJ978" s="71"/>
      <c r="CK978" s="71"/>
      <c r="CL978" s="71"/>
      <c r="CM978" s="71"/>
      <c r="CN978" s="71"/>
      <c r="CO978" s="71"/>
      <c r="CP978" s="71"/>
      <c r="CQ978" s="71"/>
      <c r="CR978" s="71"/>
      <c r="CS978" s="71"/>
      <c r="CT978" s="71"/>
      <c r="CU978" s="71"/>
      <c r="CV978" s="71"/>
      <c r="CW978" s="71"/>
      <c r="CX978" s="71"/>
      <c r="CY978" s="71"/>
      <c r="CZ978" s="71"/>
      <c r="DA978" s="71"/>
      <c r="DB978" s="71"/>
      <c r="DC978" s="71"/>
      <c r="DD978" s="71"/>
      <c r="DE978" s="71"/>
      <c r="DF978" s="71"/>
      <c r="DG978" s="71"/>
      <c r="DH978" s="71"/>
      <c r="DI978" s="71"/>
      <c r="DJ978" s="71"/>
      <c r="DK978" s="71"/>
      <c r="DL978" s="71"/>
      <c r="DM978" s="71"/>
      <c r="DN978" s="71"/>
      <c r="DO978" s="71"/>
      <c r="DP978" s="71"/>
      <c r="DQ978" s="71"/>
      <c r="DR978" s="71"/>
      <c r="DS978" s="71"/>
      <c r="DT978" s="71"/>
      <c r="DU978" s="71"/>
      <c r="DV978" s="71"/>
      <c r="DW978" s="71"/>
      <c r="DX978" s="71"/>
      <c r="DY978" s="71"/>
      <c r="DZ978" s="71"/>
      <c r="EA978" s="71"/>
      <c r="EB978" s="71"/>
      <c r="EC978" s="71"/>
      <c r="ED978" s="71"/>
      <c r="EE978" s="71"/>
      <c r="EF978" s="71"/>
      <c r="EG978" s="71"/>
      <c r="EH978" s="71"/>
      <c r="EI978" s="71"/>
      <c r="EJ978" s="71"/>
      <c r="EK978" s="71"/>
      <c r="EL978" s="71"/>
      <c r="EM978" s="71"/>
      <c r="EN978" s="71"/>
    </row>
    <row r="979" spans="13:144" s="67" customFormat="1" ht="25.5" customHeight="1" x14ac:dyDescent="0.2">
      <c r="M979" s="66"/>
      <c r="N979" s="66"/>
      <c r="AD979" s="68"/>
      <c r="AE979" s="68"/>
      <c r="AF979" s="66"/>
      <c r="AG979" s="66"/>
      <c r="AO979" s="171"/>
      <c r="AP979" s="171"/>
      <c r="AQ979" s="171"/>
      <c r="AR979" s="5"/>
      <c r="AS979" s="6"/>
      <c r="AT979" s="6"/>
      <c r="AU979" s="6"/>
      <c r="AV979" s="6"/>
      <c r="AW979" s="6"/>
      <c r="AX979" s="6"/>
      <c r="AY979" s="6"/>
      <c r="AZ979" s="6"/>
      <c r="BA979" s="6"/>
      <c r="BG979" s="7"/>
      <c r="BH979" s="1"/>
      <c r="BI979" s="1"/>
      <c r="BJ979" s="7"/>
      <c r="BK979" s="7"/>
      <c r="CB979" s="66"/>
      <c r="CC979" s="71"/>
      <c r="CD979" s="71"/>
      <c r="CE979" s="71"/>
      <c r="CF979" s="71"/>
      <c r="CG979" s="71"/>
      <c r="CH979" s="71"/>
      <c r="CI979" s="71"/>
      <c r="CJ979" s="71"/>
      <c r="CK979" s="71"/>
      <c r="CL979" s="71"/>
      <c r="CM979" s="71"/>
      <c r="CN979" s="71"/>
      <c r="CO979" s="71"/>
      <c r="CP979" s="71"/>
      <c r="CQ979" s="71"/>
      <c r="CR979" s="71"/>
      <c r="CS979" s="71"/>
      <c r="CT979" s="71"/>
      <c r="CU979" s="71"/>
      <c r="CV979" s="71"/>
      <c r="CW979" s="71"/>
      <c r="CX979" s="71"/>
      <c r="CY979" s="71"/>
      <c r="CZ979" s="71"/>
      <c r="DA979" s="71"/>
      <c r="DB979" s="71"/>
      <c r="DC979" s="71"/>
      <c r="DD979" s="71"/>
      <c r="DE979" s="71"/>
      <c r="DF979" s="71"/>
      <c r="DG979" s="71"/>
      <c r="DH979" s="71"/>
      <c r="DI979" s="71"/>
      <c r="DJ979" s="71"/>
      <c r="DK979" s="71"/>
      <c r="DL979" s="71"/>
      <c r="DM979" s="71"/>
      <c r="DN979" s="71"/>
      <c r="DO979" s="71"/>
      <c r="DP979" s="71"/>
      <c r="DQ979" s="71"/>
      <c r="DR979" s="71"/>
      <c r="DS979" s="71"/>
      <c r="DT979" s="71"/>
      <c r="DU979" s="71"/>
      <c r="DV979" s="71"/>
      <c r="DW979" s="71"/>
      <c r="DX979" s="71"/>
      <c r="DY979" s="71"/>
      <c r="DZ979" s="71"/>
      <c r="EA979" s="71"/>
      <c r="EB979" s="71"/>
      <c r="EC979" s="71"/>
      <c r="ED979" s="71"/>
      <c r="EE979" s="71"/>
      <c r="EF979" s="71"/>
      <c r="EG979" s="71"/>
      <c r="EH979" s="71"/>
      <c r="EI979" s="71"/>
      <c r="EJ979" s="71"/>
      <c r="EK979" s="71"/>
      <c r="EL979" s="71"/>
      <c r="EM979" s="71"/>
      <c r="EN979" s="71"/>
    </row>
    <row r="980" spans="13:144" s="67" customFormat="1" ht="25.5" customHeight="1" x14ac:dyDescent="0.2">
      <c r="M980" s="66"/>
      <c r="N980" s="66"/>
      <c r="AD980" s="68"/>
      <c r="AE980" s="68"/>
      <c r="AF980" s="66"/>
      <c r="AG980" s="66"/>
      <c r="AO980" s="171"/>
      <c r="AP980" s="171"/>
      <c r="AQ980" s="171"/>
      <c r="AR980" s="5"/>
      <c r="AS980" s="6"/>
      <c r="AT980" s="6"/>
      <c r="AU980" s="6"/>
      <c r="AV980" s="6"/>
      <c r="AW980" s="6"/>
      <c r="AX980" s="6"/>
      <c r="AY980" s="6"/>
      <c r="AZ980" s="6"/>
      <c r="BA980" s="6"/>
      <c r="BG980" s="7"/>
      <c r="BH980" s="1"/>
      <c r="BI980" s="1"/>
      <c r="BJ980" s="7"/>
      <c r="BK980" s="7"/>
      <c r="CB980" s="66"/>
      <c r="CC980" s="71"/>
      <c r="CD980" s="71"/>
      <c r="CE980" s="71"/>
      <c r="CF980" s="71"/>
      <c r="CG980" s="71"/>
      <c r="CH980" s="71"/>
      <c r="CI980" s="71"/>
      <c r="CJ980" s="71"/>
      <c r="CK980" s="71"/>
      <c r="CL980" s="71"/>
      <c r="CM980" s="71"/>
      <c r="CN980" s="71"/>
      <c r="CO980" s="71"/>
      <c r="CP980" s="71"/>
      <c r="CQ980" s="71"/>
      <c r="CR980" s="71"/>
      <c r="CS980" s="71"/>
      <c r="CT980" s="71"/>
      <c r="CU980" s="71"/>
      <c r="CV980" s="71"/>
      <c r="CW980" s="71"/>
      <c r="CX980" s="71"/>
      <c r="CY980" s="71"/>
      <c r="CZ980" s="71"/>
      <c r="DA980" s="71"/>
      <c r="DB980" s="71"/>
      <c r="DC980" s="71"/>
      <c r="DD980" s="71"/>
      <c r="DE980" s="71"/>
      <c r="DF980" s="71"/>
      <c r="DG980" s="71"/>
      <c r="DH980" s="71"/>
      <c r="DI980" s="71"/>
      <c r="DJ980" s="71"/>
      <c r="DK980" s="71"/>
      <c r="DL980" s="71"/>
      <c r="DM980" s="71"/>
      <c r="DN980" s="71"/>
      <c r="DO980" s="71"/>
      <c r="DP980" s="71"/>
      <c r="DQ980" s="71"/>
      <c r="DR980" s="71"/>
      <c r="DS980" s="71"/>
      <c r="DT980" s="71"/>
      <c r="DU980" s="71"/>
      <c r="DV980" s="71"/>
      <c r="DW980" s="71"/>
      <c r="DX980" s="71"/>
      <c r="DY980" s="71"/>
      <c r="DZ980" s="71"/>
      <c r="EA980" s="71"/>
      <c r="EB980" s="71"/>
      <c r="EC980" s="71"/>
      <c r="ED980" s="71"/>
      <c r="EE980" s="71"/>
      <c r="EF980" s="71"/>
      <c r="EG980" s="71"/>
      <c r="EH980" s="71"/>
      <c r="EI980" s="71"/>
      <c r="EJ980" s="71"/>
      <c r="EK980" s="71"/>
      <c r="EL980" s="71"/>
      <c r="EM980" s="71"/>
      <c r="EN980" s="71"/>
    </row>
    <row r="981" spans="13:144" s="67" customFormat="1" ht="25.5" customHeight="1" x14ac:dyDescent="0.2">
      <c r="M981" s="66"/>
      <c r="N981" s="66"/>
      <c r="AD981" s="68"/>
      <c r="AE981" s="68"/>
      <c r="AF981" s="66"/>
      <c r="AG981" s="66"/>
      <c r="AO981" s="171"/>
      <c r="AP981" s="171"/>
      <c r="AQ981" s="171"/>
      <c r="AR981" s="5"/>
      <c r="AS981" s="6"/>
      <c r="AT981" s="6"/>
      <c r="AU981" s="6"/>
      <c r="AV981" s="6"/>
      <c r="AW981" s="6"/>
      <c r="AX981" s="6"/>
      <c r="AY981" s="6"/>
      <c r="AZ981" s="6"/>
      <c r="BA981" s="6"/>
      <c r="BG981" s="7"/>
      <c r="BH981" s="1"/>
      <c r="BI981" s="1"/>
      <c r="BJ981" s="7"/>
      <c r="BK981" s="7"/>
      <c r="CB981" s="66"/>
      <c r="CC981" s="71"/>
      <c r="CD981" s="71"/>
      <c r="CE981" s="71"/>
      <c r="CF981" s="71"/>
      <c r="CG981" s="71"/>
      <c r="CH981" s="71"/>
      <c r="CI981" s="71"/>
      <c r="CJ981" s="71"/>
      <c r="CK981" s="71"/>
      <c r="CL981" s="71"/>
      <c r="CM981" s="71"/>
      <c r="CN981" s="71"/>
      <c r="CO981" s="71"/>
      <c r="CP981" s="71"/>
      <c r="CQ981" s="71"/>
      <c r="CR981" s="71"/>
      <c r="CS981" s="71"/>
      <c r="CT981" s="71"/>
      <c r="CU981" s="71"/>
      <c r="CV981" s="71"/>
      <c r="CW981" s="71"/>
      <c r="CX981" s="71"/>
      <c r="CY981" s="71"/>
      <c r="CZ981" s="71"/>
      <c r="DA981" s="71"/>
      <c r="DB981" s="71"/>
      <c r="DC981" s="71"/>
      <c r="DD981" s="71"/>
      <c r="DE981" s="71"/>
      <c r="DF981" s="71"/>
      <c r="DG981" s="71"/>
      <c r="DH981" s="71"/>
      <c r="DI981" s="71"/>
      <c r="DJ981" s="71"/>
      <c r="DK981" s="71"/>
      <c r="DL981" s="71"/>
      <c r="DM981" s="71"/>
      <c r="DN981" s="71"/>
      <c r="DO981" s="71"/>
      <c r="DP981" s="71"/>
      <c r="DQ981" s="71"/>
      <c r="DR981" s="71"/>
      <c r="DS981" s="71"/>
      <c r="DT981" s="71"/>
      <c r="DU981" s="71"/>
      <c r="DV981" s="71"/>
      <c r="DW981" s="71"/>
      <c r="DX981" s="71"/>
      <c r="DY981" s="71"/>
      <c r="DZ981" s="71"/>
      <c r="EA981" s="71"/>
      <c r="EB981" s="71"/>
      <c r="EC981" s="71"/>
      <c r="ED981" s="71"/>
      <c r="EE981" s="71"/>
      <c r="EF981" s="71"/>
      <c r="EG981" s="71"/>
      <c r="EH981" s="71"/>
      <c r="EI981" s="71"/>
      <c r="EJ981" s="71"/>
      <c r="EK981" s="71"/>
      <c r="EL981" s="71"/>
      <c r="EM981" s="71"/>
      <c r="EN981" s="71"/>
    </row>
    <row r="982" spans="13:144" s="67" customFormat="1" ht="25.5" customHeight="1" x14ac:dyDescent="0.2">
      <c r="M982" s="66"/>
      <c r="N982" s="66"/>
      <c r="AD982" s="68"/>
      <c r="AE982" s="68"/>
      <c r="AF982" s="66"/>
      <c r="AG982" s="66"/>
      <c r="AO982" s="171"/>
      <c r="AP982" s="171"/>
      <c r="AQ982" s="171"/>
      <c r="AR982" s="5"/>
      <c r="AS982" s="6"/>
      <c r="AT982" s="6"/>
      <c r="AU982" s="6"/>
      <c r="AV982" s="6"/>
      <c r="AW982" s="6"/>
      <c r="AX982" s="6"/>
      <c r="AY982" s="6"/>
      <c r="AZ982" s="6"/>
      <c r="BA982" s="6"/>
      <c r="BG982" s="7"/>
      <c r="BH982" s="1"/>
      <c r="BI982" s="1"/>
      <c r="BJ982" s="7"/>
      <c r="BK982" s="7"/>
      <c r="CB982" s="66"/>
      <c r="CC982" s="71"/>
      <c r="CD982" s="71"/>
      <c r="CE982" s="71"/>
      <c r="CF982" s="71"/>
      <c r="CG982" s="71"/>
      <c r="CH982" s="71"/>
      <c r="CI982" s="71"/>
      <c r="CJ982" s="71"/>
      <c r="CK982" s="71"/>
      <c r="CL982" s="71"/>
      <c r="CM982" s="71"/>
      <c r="CN982" s="71"/>
      <c r="CO982" s="71"/>
      <c r="CP982" s="71"/>
      <c r="CQ982" s="71"/>
      <c r="CR982" s="71"/>
      <c r="CS982" s="71"/>
      <c r="CT982" s="71"/>
      <c r="CU982" s="71"/>
      <c r="CV982" s="71"/>
      <c r="CW982" s="71"/>
      <c r="CX982" s="71"/>
      <c r="CY982" s="71"/>
      <c r="CZ982" s="71"/>
      <c r="DA982" s="71"/>
      <c r="DB982" s="71"/>
      <c r="DC982" s="71"/>
      <c r="DD982" s="71"/>
      <c r="DE982" s="71"/>
      <c r="DF982" s="71"/>
      <c r="DG982" s="71"/>
      <c r="DH982" s="71"/>
      <c r="DI982" s="71"/>
      <c r="DJ982" s="71"/>
      <c r="DK982" s="71"/>
      <c r="DL982" s="71"/>
      <c r="DM982" s="71"/>
      <c r="DN982" s="71"/>
      <c r="DO982" s="71"/>
      <c r="DP982" s="71"/>
      <c r="DQ982" s="71"/>
      <c r="DR982" s="71"/>
      <c r="DS982" s="71"/>
      <c r="DT982" s="71"/>
      <c r="DU982" s="71"/>
      <c r="DV982" s="71"/>
      <c r="DW982" s="71"/>
      <c r="DX982" s="71"/>
      <c r="DY982" s="71"/>
      <c r="DZ982" s="71"/>
      <c r="EA982" s="71"/>
      <c r="EB982" s="71"/>
      <c r="EC982" s="71"/>
      <c r="ED982" s="71"/>
      <c r="EE982" s="71"/>
      <c r="EF982" s="71"/>
      <c r="EG982" s="71"/>
      <c r="EH982" s="71"/>
      <c r="EI982" s="71"/>
      <c r="EJ982" s="71"/>
      <c r="EK982" s="71"/>
      <c r="EL982" s="71"/>
      <c r="EM982" s="71"/>
      <c r="EN982" s="71"/>
    </row>
    <row r="983" spans="13:144" s="67" customFormat="1" ht="25.5" customHeight="1" x14ac:dyDescent="0.2">
      <c r="M983" s="66"/>
      <c r="N983" s="66"/>
      <c r="AD983" s="68"/>
      <c r="AE983" s="68"/>
      <c r="AF983" s="66"/>
      <c r="AG983" s="66"/>
      <c r="AO983" s="171"/>
      <c r="AP983" s="171"/>
      <c r="AQ983" s="171"/>
      <c r="AR983" s="5"/>
      <c r="AS983" s="6"/>
      <c r="AT983" s="6"/>
      <c r="AU983" s="6"/>
      <c r="AV983" s="6"/>
      <c r="AW983" s="6"/>
      <c r="AX983" s="6"/>
      <c r="AY983" s="6"/>
      <c r="AZ983" s="6"/>
      <c r="BA983" s="6"/>
      <c r="BG983" s="7"/>
      <c r="BH983" s="1"/>
      <c r="BI983" s="1"/>
      <c r="BJ983" s="7"/>
      <c r="BK983" s="7"/>
      <c r="CB983" s="66"/>
      <c r="CC983" s="71"/>
      <c r="CD983" s="71"/>
      <c r="CE983" s="71"/>
      <c r="CF983" s="71"/>
      <c r="CG983" s="71"/>
      <c r="CH983" s="71"/>
      <c r="CI983" s="71"/>
      <c r="CJ983" s="71"/>
      <c r="CK983" s="71"/>
      <c r="CL983" s="71"/>
      <c r="CM983" s="71"/>
      <c r="CN983" s="71"/>
      <c r="CO983" s="71"/>
      <c r="CP983" s="71"/>
      <c r="CQ983" s="71"/>
      <c r="CR983" s="71"/>
      <c r="CS983" s="71"/>
      <c r="CT983" s="71"/>
      <c r="CU983" s="71"/>
      <c r="CV983" s="71"/>
      <c r="CW983" s="71"/>
      <c r="CX983" s="71"/>
      <c r="CY983" s="71"/>
      <c r="CZ983" s="71"/>
      <c r="DA983" s="71"/>
      <c r="DB983" s="71"/>
      <c r="DC983" s="71"/>
      <c r="DD983" s="71"/>
      <c r="DE983" s="71"/>
      <c r="DF983" s="71"/>
      <c r="DG983" s="71"/>
      <c r="DH983" s="71"/>
      <c r="DI983" s="71"/>
      <c r="DJ983" s="71"/>
      <c r="DK983" s="71"/>
      <c r="DL983" s="71"/>
      <c r="DM983" s="71"/>
      <c r="DN983" s="71"/>
      <c r="DO983" s="71"/>
      <c r="DP983" s="71"/>
      <c r="DQ983" s="71"/>
      <c r="DR983" s="71"/>
      <c r="DS983" s="71"/>
      <c r="DT983" s="71"/>
      <c r="DU983" s="71"/>
      <c r="DV983" s="71"/>
      <c r="DW983" s="71"/>
      <c r="DX983" s="71"/>
      <c r="DY983" s="71"/>
      <c r="DZ983" s="71"/>
      <c r="EA983" s="71"/>
      <c r="EB983" s="71"/>
      <c r="EC983" s="71"/>
      <c r="ED983" s="71"/>
      <c r="EE983" s="71"/>
      <c r="EF983" s="71"/>
      <c r="EG983" s="71"/>
      <c r="EH983" s="71"/>
      <c r="EI983" s="71"/>
      <c r="EJ983" s="71"/>
      <c r="EK983" s="71"/>
      <c r="EL983" s="71"/>
      <c r="EM983" s="71"/>
      <c r="EN983" s="71"/>
    </row>
    <row r="984" spans="13:144" s="67" customFormat="1" ht="25.5" customHeight="1" x14ac:dyDescent="0.2">
      <c r="M984" s="66"/>
      <c r="N984" s="66"/>
      <c r="AD984" s="68"/>
      <c r="AE984" s="68"/>
      <c r="AF984" s="66"/>
      <c r="AG984" s="66"/>
      <c r="AO984" s="171"/>
      <c r="AP984" s="171"/>
      <c r="AQ984" s="171"/>
      <c r="AR984" s="5"/>
      <c r="AS984" s="6"/>
      <c r="AT984" s="6"/>
      <c r="AU984" s="6"/>
      <c r="AV984" s="6"/>
      <c r="AW984" s="6"/>
      <c r="AX984" s="6"/>
      <c r="AY984" s="6"/>
      <c r="AZ984" s="6"/>
      <c r="BA984" s="6"/>
      <c r="BG984" s="7"/>
      <c r="BH984" s="1"/>
      <c r="BI984" s="1"/>
      <c r="BJ984" s="7"/>
      <c r="BK984" s="7"/>
      <c r="CB984" s="66"/>
      <c r="CC984" s="71"/>
      <c r="CD984" s="71"/>
      <c r="CE984" s="71"/>
      <c r="CF984" s="71"/>
      <c r="CG984" s="71"/>
      <c r="CH984" s="71"/>
      <c r="CI984" s="71"/>
      <c r="CJ984" s="71"/>
      <c r="CK984" s="71"/>
      <c r="CL984" s="71"/>
      <c r="CM984" s="71"/>
      <c r="CN984" s="71"/>
      <c r="CO984" s="71"/>
      <c r="CP984" s="71"/>
      <c r="CQ984" s="71"/>
      <c r="CR984" s="71"/>
      <c r="CS984" s="71"/>
      <c r="CT984" s="71"/>
      <c r="CU984" s="71"/>
      <c r="CV984" s="71"/>
      <c r="CW984" s="71"/>
      <c r="CX984" s="71"/>
      <c r="CY984" s="71"/>
      <c r="CZ984" s="71"/>
      <c r="DA984" s="71"/>
      <c r="DB984" s="71"/>
      <c r="DC984" s="71"/>
      <c r="DD984" s="71"/>
      <c r="DE984" s="71"/>
      <c r="DF984" s="71"/>
      <c r="DG984" s="71"/>
      <c r="DH984" s="71"/>
      <c r="DI984" s="71"/>
      <c r="DJ984" s="71"/>
      <c r="DK984" s="71"/>
      <c r="DL984" s="71"/>
      <c r="DM984" s="71"/>
      <c r="DN984" s="71"/>
      <c r="DO984" s="71"/>
      <c r="DP984" s="71"/>
      <c r="DQ984" s="71"/>
      <c r="DR984" s="71"/>
      <c r="DS984" s="71"/>
      <c r="DT984" s="71"/>
      <c r="DU984" s="71"/>
      <c r="DV984" s="71"/>
      <c r="DW984" s="71"/>
      <c r="DX984" s="71"/>
      <c r="DY984" s="71"/>
      <c r="DZ984" s="71"/>
      <c r="EA984" s="71"/>
      <c r="EB984" s="71"/>
      <c r="EC984" s="71"/>
      <c r="ED984" s="71"/>
      <c r="EE984" s="71"/>
      <c r="EF984" s="71"/>
      <c r="EG984" s="71"/>
      <c r="EH984" s="71"/>
      <c r="EI984" s="71"/>
      <c r="EJ984" s="71"/>
      <c r="EK984" s="71"/>
      <c r="EL984" s="71"/>
      <c r="EM984" s="71"/>
      <c r="EN984" s="71"/>
    </row>
    <row r="985" spans="13:144" s="67" customFormat="1" ht="25.5" customHeight="1" x14ac:dyDescent="0.2">
      <c r="M985" s="66"/>
      <c r="N985" s="66"/>
      <c r="AD985" s="68"/>
      <c r="AE985" s="68"/>
      <c r="AF985" s="66"/>
      <c r="AG985" s="66"/>
      <c r="AO985" s="171"/>
      <c r="AP985" s="171"/>
      <c r="AQ985" s="171"/>
      <c r="AR985" s="5"/>
      <c r="AS985" s="6"/>
      <c r="AT985" s="6"/>
      <c r="AU985" s="6"/>
      <c r="AV985" s="6"/>
      <c r="AW985" s="6"/>
      <c r="AX985" s="6"/>
      <c r="AY985" s="6"/>
      <c r="AZ985" s="6"/>
      <c r="BA985" s="6"/>
      <c r="BG985" s="7"/>
      <c r="BH985" s="1"/>
      <c r="BI985" s="1"/>
      <c r="BJ985" s="7"/>
      <c r="BK985" s="7"/>
      <c r="CB985" s="66"/>
      <c r="CC985" s="71"/>
      <c r="CD985" s="71"/>
      <c r="CE985" s="71"/>
      <c r="CF985" s="71"/>
      <c r="CG985" s="71"/>
      <c r="CH985" s="71"/>
      <c r="CI985" s="71"/>
      <c r="CJ985" s="71"/>
      <c r="CK985" s="71"/>
      <c r="CL985" s="71"/>
      <c r="CM985" s="71"/>
      <c r="CN985" s="71"/>
      <c r="CO985" s="71"/>
      <c r="CP985" s="71"/>
      <c r="CQ985" s="71"/>
      <c r="CR985" s="71"/>
      <c r="CS985" s="71"/>
      <c r="CT985" s="71"/>
      <c r="CU985" s="71"/>
      <c r="CV985" s="71"/>
      <c r="CW985" s="71"/>
      <c r="CX985" s="71"/>
      <c r="CY985" s="71"/>
      <c r="CZ985" s="71"/>
      <c r="DA985" s="71"/>
      <c r="DB985" s="71"/>
      <c r="DC985" s="71"/>
      <c r="DD985" s="71"/>
      <c r="DE985" s="71"/>
      <c r="DF985" s="71"/>
      <c r="DG985" s="71"/>
      <c r="DH985" s="71"/>
      <c r="DI985" s="71"/>
      <c r="DJ985" s="71"/>
      <c r="DK985" s="71"/>
      <c r="DL985" s="71"/>
      <c r="DM985" s="71"/>
      <c r="DN985" s="71"/>
      <c r="DO985" s="71"/>
      <c r="DP985" s="71"/>
      <c r="DQ985" s="71"/>
      <c r="DR985" s="71"/>
      <c r="DS985" s="71"/>
      <c r="DT985" s="71"/>
      <c r="DU985" s="71"/>
      <c r="DV985" s="71"/>
      <c r="DW985" s="71"/>
      <c r="DX985" s="71"/>
      <c r="DY985" s="71"/>
      <c r="DZ985" s="71"/>
      <c r="EA985" s="71"/>
      <c r="EB985" s="71"/>
      <c r="EC985" s="71"/>
      <c r="ED985" s="71"/>
      <c r="EE985" s="71"/>
      <c r="EF985" s="71"/>
      <c r="EG985" s="71"/>
      <c r="EH985" s="71"/>
      <c r="EI985" s="71"/>
      <c r="EJ985" s="71"/>
      <c r="EK985" s="71"/>
      <c r="EL985" s="71"/>
      <c r="EM985" s="71"/>
      <c r="EN985" s="71"/>
    </row>
    <row r="986" spans="13:144" s="67" customFormat="1" ht="25.5" customHeight="1" x14ac:dyDescent="0.2">
      <c r="M986" s="66"/>
      <c r="N986" s="66"/>
      <c r="AD986" s="68"/>
      <c r="AE986" s="68"/>
      <c r="AF986" s="66"/>
      <c r="AG986" s="66"/>
      <c r="AO986" s="171"/>
      <c r="AP986" s="171"/>
      <c r="AQ986" s="171"/>
      <c r="AR986" s="5"/>
      <c r="AS986" s="6"/>
      <c r="AT986" s="6"/>
      <c r="AU986" s="6"/>
      <c r="AV986" s="6"/>
      <c r="AW986" s="6"/>
      <c r="AX986" s="6"/>
      <c r="AY986" s="6"/>
      <c r="AZ986" s="6"/>
      <c r="BA986" s="6"/>
      <c r="BG986" s="7"/>
      <c r="BH986" s="1"/>
      <c r="BI986" s="1"/>
      <c r="BJ986" s="7"/>
      <c r="BK986" s="7"/>
      <c r="BO986" s="1"/>
      <c r="CB986" s="66"/>
      <c r="CC986" s="71"/>
      <c r="CD986" s="71"/>
      <c r="CE986" s="71"/>
      <c r="CF986" s="71"/>
      <c r="CG986" s="71"/>
      <c r="CH986" s="71"/>
      <c r="CI986" s="71"/>
      <c r="CJ986" s="71"/>
      <c r="CK986" s="71"/>
      <c r="CL986" s="71"/>
      <c r="CM986" s="71"/>
      <c r="CN986" s="71"/>
      <c r="CO986" s="71"/>
      <c r="CP986" s="71"/>
      <c r="CQ986" s="71"/>
      <c r="CR986" s="71"/>
      <c r="CS986" s="71"/>
      <c r="CT986" s="71"/>
      <c r="CU986" s="71"/>
      <c r="CV986" s="71"/>
      <c r="CW986" s="71"/>
      <c r="CX986" s="71"/>
      <c r="CY986" s="71"/>
      <c r="CZ986" s="71"/>
      <c r="DA986" s="71"/>
      <c r="DB986" s="71"/>
      <c r="DC986" s="71"/>
      <c r="DD986" s="71"/>
      <c r="DE986" s="71"/>
      <c r="DF986" s="71"/>
      <c r="DG986" s="71"/>
      <c r="DH986" s="71"/>
      <c r="DI986" s="71"/>
      <c r="DJ986" s="71"/>
      <c r="DK986" s="71"/>
      <c r="DL986" s="71"/>
      <c r="DM986" s="71"/>
      <c r="DN986" s="71"/>
      <c r="DO986" s="71"/>
      <c r="DP986" s="71"/>
      <c r="DQ986" s="71"/>
      <c r="DR986" s="71"/>
      <c r="DS986" s="71"/>
      <c r="DT986" s="71"/>
      <c r="DU986" s="71"/>
      <c r="DV986" s="71"/>
      <c r="DW986" s="71"/>
      <c r="DX986" s="71"/>
      <c r="DY986" s="71"/>
      <c r="DZ986" s="71"/>
      <c r="EA986" s="71"/>
      <c r="EB986" s="71"/>
      <c r="EC986" s="71"/>
      <c r="ED986" s="71"/>
      <c r="EE986" s="71"/>
      <c r="EF986" s="71"/>
      <c r="EG986" s="71"/>
      <c r="EH986" s="71"/>
      <c r="EI986" s="71"/>
      <c r="EJ986" s="71"/>
      <c r="EK986" s="71"/>
      <c r="EL986" s="71"/>
      <c r="EM986" s="71"/>
      <c r="EN986" s="71"/>
    </row>
    <row r="987" spans="13:144" ht="25.5" customHeight="1" x14ac:dyDescent="0.2">
      <c r="AQ987" s="171"/>
    </row>
  </sheetData>
  <sheetProtection password="ED55" sheet="1" objects="1" scenarios="1" selectLockedCells="1"/>
  <sortState ref="BG148:BH156">
    <sortCondition ref="BH148:BH156"/>
  </sortState>
  <mergeCells count="61">
    <mergeCell ref="AI3:AL3"/>
    <mergeCell ref="H71:Y71"/>
    <mergeCell ref="Y23:Z23"/>
    <mergeCell ref="AB23:AL23"/>
    <mergeCell ref="G19:AL19"/>
    <mergeCell ref="G21:AL21"/>
    <mergeCell ref="G23:O23"/>
    <mergeCell ref="U23:W23"/>
    <mergeCell ref="H70:Y70"/>
    <mergeCell ref="G66:Z67"/>
    <mergeCell ref="G46:S46"/>
    <mergeCell ref="H69:Y69"/>
    <mergeCell ref="G48:K48"/>
    <mergeCell ref="D44:AL44"/>
    <mergeCell ref="AG46:AL46"/>
    <mergeCell ref="G29:K29"/>
    <mergeCell ref="C14:AH14"/>
    <mergeCell ref="C15:AH15"/>
    <mergeCell ref="AH55:AL55"/>
    <mergeCell ref="AC70:AK72"/>
    <mergeCell ref="AB66:AL67"/>
    <mergeCell ref="G50:AL50"/>
    <mergeCell ref="G60:I60"/>
    <mergeCell ref="AH58:AL58"/>
    <mergeCell ref="AH60:AL60"/>
    <mergeCell ref="P56:R56"/>
    <mergeCell ref="G54:R54"/>
    <mergeCell ref="C16:AL16"/>
    <mergeCell ref="U27:Y27"/>
    <mergeCell ref="X46:AB46"/>
    <mergeCell ref="O29:AL29"/>
    <mergeCell ref="U28:Y28"/>
    <mergeCell ref="P76:Q76"/>
    <mergeCell ref="S76:T76"/>
    <mergeCell ref="G56:I56"/>
    <mergeCell ref="G58:I58"/>
    <mergeCell ref="BM182:BW182"/>
    <mergeCell ref="AS145:BA145"/>
    <mergeCell ref="BM177:BW177"/>
    <mergeCell ref="BM180:BW180"/>
    <mergeCell ref="BM181:BW181"/>
    <mergeCell ref="AS146:AX146"/>
    <mergeCell ref="AY146:BA146"/>
    <mergeCell ref="AB76:AD76"/>
    <mergeCell ref="AH76:AJ76"/>
    <mergeCell ref="AH54:AL54"/>
    <mergeCell ref="U54:AG54"/>
    <mergeCell ref="G27:K27"/>
    <mergeCell ref="G25:K25"/>
    <mergeCell ref="AQ145:AR147"/>
    <mergeCell ref="L68:V68"/>
    <mergeCell ref="AH56:AL56"/>
    <mergeCell ref="AB78:AD78"/>
    <mergeCell ref="AB77:AD77"/>
    <mergeCell ref="AH77:AJ77"/>
    <mergeCell ref="AH78:AJ78"/>
    <mergeCell ref="C74:AL74"/>
    <mergeCell ref="V76:Y76"/>
    <mergeCell ref="G76:H76"/>
    <mergeCell ref="J76:K76"/>
    <mergeCell ref="M76:N76"/>
  </mergeCells>
  <phoneticPr fontId="41" type="noConversion"/>
  <conditionalFormatting sqref="G65:AL65">
    <cfRule type="expression" dxfId="14" priority="101" stopIfTrue="1">
      <formula>$F$65&gt;0</formula>
    </cfRule>
  </conditionalFormatting>
  <conditionalFormatting sqref="G33 G35 G37 G39">
    <cfRule type="cellIs" dxfId="13" priority="56" operator="equal">
      <formula>$AP$19</formula>
    </cfRule>
  </conditionalFormatting>
  <conditionalFormatting sqref="AH56:AL56 G58 G46 G48 G50:AL50 G54:O54 G56 G60 G29 O29 G19:AL19 G23:O23 G21:AL21 U23:W23 Y23:Z23 AB23:AL23 G25:K25 U27:Y27 G27:K27">
    <cfRule type="cellIs" dxfId="12" priority="100" stopIfTrue="1" operator="equal">
      <formula>$AP$19</formula>
    </cfRule>
  </conditionalFormatting>
  <conditionalFormatting sqref="X23">
    <cfRule type="cellIs" dxfId="11" priority="102" stopIfTrue="1" operator="equal">
      <formula>#REF!</formula>
    </cfRule>
  </conditionalFormatting>
  <conditionalFormatting sqref="B76:AM76">
    <cfRule type="expression" dxfId="10" priority="328">
      <formula>OR($AM$76="",$G$60="10.º")</formula>
    </cfRule>
  </conditionalFormatting>
  <conditionalFormatting sqref="AE76">
    <cfRule type="expression" dxfId="9" priority="14">
      <formula>AND($AB$78&gt;1,$AB$78&lt;&gt;"")</formula>
    </cfRule>
  </conditionalFormatting>
  <conditionalFormatting sqref="AK76">
    <cfRule type="expression" dxfId="8" priority="12">
      <formula>AND($AH$78&gt;1,$AH$78&lt;&gt;"")</formula>
    </cfRule>
  </conditionalFormatting>
  <conditionalFormatting sqref="AH58:AL58 AH60:AL60">
    <cfRule type="expression" dxfId="7" priority="9">
      <formula>$AH58=$AL$14</formula>
    </cfRule>
  </conditionalFormatting>
  <conditionalFormatting sqref="AF56:AG60">
    <cfRule type="expression" dxfId="6" priority="7">
      <formula>OR($G$33="X",$G$33="x",$G$39="X",$G$39="x")</formula>
    </cfRule>
  </conditionalFormatting>
  <conditionalFormatting sqref="P56">
    <cfRule type="cellIs" dxfId="5" priority="5" stopIfTrue="1" operator="equal">
      <formula>$AP$19</formula>
    </cfRule>
  </conditionalFormatting>
  <conditionalFormatting sqref="AH54:AL54">
    <cfRule type="cellIs" dxfId="4" priority="1" stopIfTrue="1" operator="equal">
      <formula>$AP$19</formula>
    </cfRule>
  </conditionalFormatting>
  <dataValidations count="8">
    <dataValidation type="list" allowBlank="1" showInputMessage="1" showErrorMessage="1" sqref="G46:S46">
      <formula1>$BG$146:$BG$152</formula1>
    </dataValidation>
    <dataValidation type="list" allowBlank="1" showErrorMessage="1" errorTitle="Dado Incorrecto" error="O dado que introduziu não é aceite. Seleccione a partir da lista." promptTitle="&lt; Seleccione da lista &gt;" prompt=" " sqref="G58:I58">
      <formula1>$BO$184:$BO$186</formula1>
    </dataValidation>
    <dataValidation type="list" allowBlank="1" showErrorMessage="1" errorTitle="Dado Incorrecto" error="O dado que introduziu não é aceite. Seleccione a partir da lista." promptTitle="&lt; Seleccione da lista &gt;" prompt=" " sqref="G60:I60">
      <formula1>$BQ$184:$BQ$193</formula1>
    </dataValidation>
    <dataValidation type="list" allowBlank="1" showInputMessage="1" showErrorMessage="1" promptTitle="Seleccione da lista" prompt=" " sqref="G54">
      <formula1>$CE$184:$CE$187</formula1>
    </dataValidation>
    <dataValidation type="custom" allowBlank="1" showInputMessage="1" showErrorMessage="1" error="Assinalar apenas com &quot;x&quot; ou &quot;X&quot;!" sqref="G33 G35 G37 G39">
      <formula1>OR(G33="x",G33="X")</formula1>
    </dataValidation>
    <dataValidation type="whole" allowBlank="1" showInputMessage="1" showErrorMessage="1" errorTitle="NIF incorrecto" error="NIF incorrecto!" sqref="G27:K27">
      <formula1>100000000</formula1>
      <formula2>999999999</formula2>
    </dataValidation>
    <dataValidation type="date" operator="lessThan" allowBlank="1" showInputMessage="1" showErrorMessage="1" errorTitle="Data ERRADA!" error="Data ERRADA!" sqref="U27:Y27">
      <formula1>TODAY()</formula1>
    </dataValidation>
    <dataValidation type="list" allowBlank="1" showErrorMessage="1" promptTitle=" &lt; Seleccione da lista &gt;" prompt=" " sqref="P56:R56 G56:I56">
      <formula1>$AQ$149:$AQ$228</formula1>
    </dataValidation>
  </dataValidations>
  <pageMargins left="1.22" right="0.39370078740157483" top="0.15748031496062992" bottom="0.43" header="0" footer="0"/>
  <pageSetup paperSize="9" scale="78" orientation="portrait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BA28"/>
  <sheetViews>
    <sheetView zoomScale="60" zoomScaleNormal="60" workbookViewId="0">
      <selection activeCell="K10" sqref="K10"/>
    </sheetView>
  </sheetViews>
  <sheetFormatPr defaultRowHeight="15.75" x14ac:dyDescent="0.2"/>
  <cols>
    <col min="1" max="1" width="9.140625" style="184"/>
    <col min="2" max="3" width="6.140625" style="149" customWidth="1"/>
    <col min="4" max="4" width="6.42578125" style="149" bestFit="1" customWidth="1"/>
    <col min="5" max="5" width="74" style="149" customWidth="1"/>
    <col min="6" max="10" width="5.140625" style="150" customWidth="1"/>
    <col min="11" max="11" width="24.5703125" style="150" bestFit="1" customWidth="1"/>
    <col min="12" max="15" width="5.28515625" style="150" customWidth="1"/>
    <col min="16" max="16" width="9.140625" style="151"/>
    <col min="17" max="49" width="4.7109375" style="150" bestFit="1" customWidth="1"/>
    <col min="50" max="50" width="5.42578125" style="150" bestFit="1" customWidth="1"/>
    <col min="51" max="51" width="12.5703125" style="150" bestFit="1" customWidth="1"/>
    <col min="52" max="16384" width="9.140625" style="149"/>
  </cols>
  <sheetData>
    <row r="1" spans="1:51" s="131" customFormat="1" ht="12.75" customHeight="1" x14ac:dyDescent="0.2">
      <c r="A1" s="184"/>
      <c r="B1" s="131">
        <v>1</v>
      </c>
      <c r="C1" s="131">
        <v>2</v>
      </c>
      <c r="E1" s="131">
        <v>3</v>
      </c>
      <c r="F1" s="131">
        <v>14</v>
      </c>
      <c r="G1" s="131">
        <v>15</v>
      </c>
      <c r="H1" s="131">
        <v>16</v>
      </c>
      <c r="I1" s="131">
        <v>17</v>
      </c>
      <c r="J1" s="131">
        <v>18</v>
      </c>
      <c r="K1" s="131">
        <v>19</v>
      </c>
      <c r="L1" s="131">
        <v>20</v>
      </c>
      <c r="M1" s="131">
        <v>21</v>
      </c>
      <c r="N1" s="131">
        <v>22</v>
      </c>
      <c r="P1" s="132"/>
    </row>
    <row r="2" spans="1:51" s="134" customFormat="1" ht="16.5" customHeight="1" x14ac:dyDescent="0.2">
      <c r="A2" s="185"/>
      <c r="B2" s="395" t="s">
        <v>11</v>
      </c>
      <c r="C2" s="395"/>
      <c r="D2" s="395"/>
      <c r="E2" s="395"/>
      <c r="F2" s="395" t="s">
        <v>12</v>
      </c>
      <c r="G2" s="395"/>
      <c r="H2" s="395"/>
      <c r="I2" s="395"/>
      <c r="J2" s="395"/>
      <c r="K2" s="395"/>
      <c r="L2" s="395"/>
      <c r="M2" s="395"/>
      <c r="N2" s="395"/>
      <c r="O2" s="133"/>
      <c r="Q2" s="135">
        <v>100</v>
      </c>
      <c r="R2" s="135">
        <v>110</v>
      </c>
      <c r="S2" s="135">
        <v>200</v>
      </c>
      <c r="T2" s="135">
        <v>210</v>
      </c>
      <c r="U2" s="135">
        <v>220</v>
      </c>
      <c r="V2" s="135">
        <v>230</v>
      </c>
      <c r="W2" s="135">
        <v>240</v>
      </c>
      <c r="X2" s="135">
        <v>250</v>
      </c>
      <c r="Y2" s="135">
        <v>260</v>
      </c>
      <c r="Z2" s="135">
        <v>290</v>
      </c>
      <c r="AA2" s="135">
        <v>300</v>
      </c>
      <c r="AB2" s="135">
        <v>310</v>
      </c>
      <c r="AC2" s="135">
        <v>320</v>
      </c>
      <c r="AD2" s="135">
        <v>330</v>
      </c>
      <c r="AE2" s="135">
        <v>340</v>
      </c>
      <c r="AF2" s="135">
        <v>350</v>
      </c>
      <c r="AG2" s="135">
        <v>400</v>
      </c>
      <c r="AH2" s="135">
        <v>410</v>
      </c>
      <c r="AI2" s="135">
        <v>420</v>
      </c>
      <c r="AJ2" s="135">
        <v>430</v>
      </c>
      <c r="AK2" s="135">
        <v>500</v>
      </c>
      <c r="AL2" s="135">
        <v>510</v>
      </c>
      <c r="AM2" s="135">
        <v>520</v>
      </c>
      <c r="AN2" s="135">
        <v>530</v>
      </c>
      <c r="AO2" s="135">
        <v>540</v>
      </c>
      <c r="AP2" s="135">
        <v>550</v>
      </c>
      <c r="AQ2" s="135">
        <v>560</v>
      </c>
      <c r="AR2" s="135">
        <v>600</v>
      </c>
      <c r="AS2" s="135">
        <v>610</v>
      </c>
      <c r="AT2" s="135">
        <v>620</v>
      </c>
      <c r="AU2" s="135">
        <v>910</v>
      </c>
      <c r="AV2" s="135">
        <v>920</v>
      </c>
      <c r="AW2" s="135">
        <v>930</v>
      </c>
      <c r="AX2" s="135" t="s">
        <v>125</v>
      </c>
      <c r="AY2" s="135" t="s">
        <v>136</v>
      </c>
    </row>
    <row r="3" spans="1:51" s="139" customFormat="1" ht="16.5" customHeight="1" x14ac:dyDescent="0.2">
      <c r="A3" s="185"/>
      <c r="B3" s="395"/>
      <c r="C3" s="395"/>
      <c r="D3" s="395"/>
      <c r="E3" s="395"/>
      <c r="F3" s="396" t="s">
        <v>129</v>
      </c>
      <c r="G3" s="396"/>
      <c r="H3" s="396"/>
      <c r="I3" s="396"/>
      <c r="J3" s="396"/>
      <c r="K3" s="396"/>
      <c r="L3" s="396" t="s">
        <v>130</v>
      </c>
      <c r="M3" s="396"/>
      <c r="N3" s="396"/>
      <c r="O3" s="137"/>
      <c r="P3" s="138">
        <v>1</v>
      </c>
      <c r="Q3" s="138">
        <v>2</v>
      </c>
      <c r="R3" s="138">
        <v>3</v>
      </c>
      <c r="S3" s="138">
        <v>4</v>
      </c>
      <c r="T3" s="138">
        <v>5</v>
      </c>
      <c r="U3" s="138">
        <v>6</v>
      </c>
      <c r="V3" s="138">
        <v>7</v>
      </c>
      <c r="W3" s="138">
        <v>8</v>
      </c>
      <c r="X3" s="138">
        <v>9</v>
      </c>
      <c r="Y3" s="138">
        <v>10</v>
      </c>
      <c r="Z3" s="138">
        <v>11</v>
      </c>
      <c r="AA3" s="138">
        <v>12</v>
      </c>
      <c r="AB3" s="138">
        <v>13</v>
      </c>
      <c r="AC3" s="138">
        <v>14</v>
      </c>
      <c r="AD3" s="138">
        <v>15</v>
      </c>
      <c r="AE3" s="138">
        <v>16</v>
      </c>
      <c r="AF3" s="138">
        <v>17</v>
      </c>
      <c r="AG3" s="138">
        <v>18</v>
      </c>
      <c r="AH3" s="138">
        <v>19</v>
      </c>
      <c r="AI3" s="138">
        <v>20</v>
      </c>
      <c r="AJ3" s="138">
        <v>21</v>
      </c>
      <c r="AK3" s="138">
        <v>22</v>
      </c>
      <c r="AL3" s="138">
        <v>23</v>
      </c>
      <c r="AM3" s="138">
        <v>24</v>
      </c>
      <c r="AN3" s="138">
        <v>25</v>
      </c>
      <c r="AO3" s="138">
        <v>26</v>
      </c>
      <c r="AP3" s="138">
        <v>27</v>
      </c>
      <c r="AQ3" s="138">
        <v>28</v>
      </c>
      <c r="AR3" s="138">
        <v>29</v>
      </c>
      <c r="AS3" s="138">
        <v>30</v>
      </c>
      <c r="AT3" s="138">
        <v>31</v>
      </c>
      <c r="AU3" s="138">
        <v>32</v>
      </c>
      <c r="AV3" s="138">
        <v>33</v>
      </c>
      <c r="AW3" s="138">
        <v>34</v>
      </c>
      <c r="AX3" s="138">
        <v>35</v>
      </c>
      <c r="AY3" s="138">
        <v>36</v>
      </c>
    </row>
    <row r="4" spans="1:51" s="141" customFormat="1" ht="18" customHeight="1" x14ac:dyDescent="0.2">
      <c r="A4" s="185"/>
      <c r="B4" s="136" t="s">
        <v>131</v>
      </c>
      <c r="C4" s="136" t="s">
        <v>132</v>
      </c>
      <c r="D4" s="136"/>
      <c r="E4" s="136" t="s">
        <v>133</v>
      </c>
      <c r="F4" s="136" t="s">
        <v>18</v>
      </c>
      <c r="G4" s="136" t="s">
        <v>19</v>
      </c>
      <c r="H4" s="136" t="s">
        <v>20</v>
      </c>
      <c r="I4" s="136" t="s">
        <v>21</v>
      </c>
      <c r="J4" s="136" t="s">
        <v>22</v>
      </c>
      <c r="K4" s="136" t="s">
        <v>23</v>
      </c>
      <c r="L4" s="136" t="s">
        <v>24</v>
      </c>
      <c r="M4" s="136" t="s">
        <v>25</v>
      </c>
      <c r="N4" s="136" t="s">
        <v>26</v>
      </c>
      <c r="O4" s="136"/>
      <c r="P4" s="140"/>
      <c r="Q4" s="135">
        <v>100</v>
      </c>
      <c r="R4" s="135">
        <v>110</v>
      </c>
      <c r="S4" s="135">
        <v>200</v>
      </c>
      <c r="T4" s="135">
        <v>210</v>
      </c>
      <c r="U4" s="135">
        <v>220</v>
      </c>
      <c r="V4" s="135">
        <v>230</v>
      </c>
      <c r="W4" s="135">
        <v>240</v>
      </c>
      <c r="X4" s="135">
        <v>250</v>
      </c>
      <c r="Y4" s="135">
        <v>260</v>
      </c>
      <c r="Z4" s="135">
        <v>290</v>
      </c>
      <c r="AA4" s="135">
        <v>300</v>
      </c>
      <c r="AB4" s="135">
        <v>310</v>
      </c>
      <c r="AC4" s="135">
        <v>320</v>
      </c>
      <c r="AD4" s="135">
        <v>330</v>
      </c>
      <c r="AE4" s="135">
        <v>340</v>
      </c>
      <c r="AF4" s="135">
        <v>350</v>
      </c>
      <c r="AG4" s="135">
        <v>400</v>
      </c>
      <c r="AH4" s="135">
        <v>410</v>
      </c>
      <c r="AI4" s="135">
        <v>420</v>
      </c>
      <c r="AJ4" s="135">
        <v>430</v>
      </c>
      <c r="AK4" s="135">
        <v>500</v>
      </c>
      <c r="AL4" s="135">
        <v>510</v>
      </c>
      <c r="AM4" s="135">
        <v>520</v>
      </c>
      <c r="AN4" s="135">
        <v>530</v>
      </c>
      <c r="AO4" s="135">
        <v>540</v>
      </c>
      <c r="AP4" s="135">
        <v>550</v>
      </c>
      <c r="AQ4" s="135">
        <v>560</v>
      </c>
      <c r="AR4" s="135">
        <v>600</v>
      </c>
      <c r="AS4" s="135">
        <v>610</v>
      </c>
      <c r="AT4" s="135">
        <v>620</v>
      </c>
      <c r="AU4" s="135">
        <v>910</v>
      </c>
      <c r="AV4" s="135">
        <v>920</v>
      </c>
      <c r="AW4" s="135">
        <v>930</v>
      </c>
      <c r="AX4" s="135" t="s">
        <v>125</v>
      </c>
      <c r="AY4" s="135" t="s">
        <v>136</v>
      </c>
    </row>
    <row r="5" spans="1:51" s="148" customFormat="1" ht="30" customHeight="1" x14ac:dyDescent="0.2">
      <c r="A5" s="186" t="s">
        <v>134</v>
      </c>
      <c r="B5" s="142">
        <v>31</v>
      </c>
      <c r="C5" s="143" t="s">
        <v>2858</v>
      </c>
      <c r="D5" s="143" t="str">
        <f>B5&amp;C5</f>
        <v>31A</v>
      </c>
      <c r="E5" s="144" t="s">
        <v>2859</v>
      </c>
      <c r="F5" s="145" t="s">
        <v>27</v>
      </c>
      <c r="G5" s="145" t="s">
        <v>27</v>
      </c>
      <c r="H5" s="145" t="s">
        <v>27</v>
      </c>
      <c r="I5" s="145" t="s">
        <v>27</v>
      </c>
      <c r="J5" s="145" t="s">
        <v>27</v>
      </c>
      <c r="K5" s="146" t="s">
        <v>2562</v>
      </c>
      <c r="L5" s="147" t="s">
        <v>28</v>
      </c>
      <c r="M5" s="147" t="s">
        <v>28</v>
      </c>
      <c r="N5" s="147" t="s">
        <v>28</v>
      </c>
      <c r="O5" s="147"/>
      <c r="P5" s="135" t="str">
        <f>D5</f>
        <v>31A</v>
      </c>
      <c r="Q5" s="135" t="str">
        <f>IF($K5="Todos","•",IF(ISERROR(FIND(Q$4,$K5,1)),"",FIND(Q$4,$K5,1)))</f>
        <v>•</v>
      </c>
      <c r="R5" s="135" t="str">
        <f t="shared" ref="R5:AG5" si="0">IF($K5="Todos","•",IF(ISERROR(FIND(R$4,$K5,1)),"",FIND(R$4,$K5,1)))</f>
        <v>•</v>
      </c>
      <c r="S5" s="135" t="str">
        <f t="shared" si="0"/>
        <v>•</v>
      </c>
      <c r="T5" s="135" t="str">
        <f t="shared" si="0"/>
        <v>•</v>
      </c>
      <c r="U5" s="135" t="str">
        <f t="shared" si="0"/>
        <v>•</v>
      </c>
      <c r="V5" s="135" t="str">
        <f t="shared" si="0"/>
        <v>•</v>
      </c>
      <c r="W5" s="135" t="str">
        <f t="shared" si="0"/>
        <v>•</v>
      </c>
      <c r="X5" s="135" t="str">
        <f t="shared" si="0"/>
        <v>•</v>
      </c>
      <c r="Y5" s="135" t="str">
        <f t="shared" si="0"/>
        <v>•</v>
      </c>
      <c r="Z5" s="135" t="str">
        <f t="shared" si="0"/>
        <v>•</v>
      </c>
      <c r="AA5" s="135" t="str">
        <f t="shared" si="0"/>
        <v>•</v>
      </c>
      <c r="AB5" s="135" t="str">
        <f t="shared" si="0"/>
        <v>•</v>
      </c>
      <c r="AC5" s="135" t="str">
        <f t="shared" si="0"/>
        <v>•</v>
      </c>
      <c r="AD5" s="135" t="str">
        <f t="shared" si="0"/>
        <v>•</v>
      </c>
      <c r="AE5" s="135" t="str">
        <f t="shared" si="0"/>
        <v>•</v>
      </c>
      <c r="AF5" s="135" t="str">
        <f t="shared" si="0"/>
        <v>•</v>
      </c>
      <c r="AG5" s="135" t="str">
        <f t="shared" si="0"/>
        <v>•</v>
      </c>
      <c r="AH5" s="135" t="str">
        <f t="shared" ref="AH5:AW5" si="1">IF($K5="Todos","•",IF(ISERROR(FIND(AH$4,$K5,1)),"",FIND(AH$4,$K5,1)))</f>
        <v>•</v>
      </c>
      <c r="AI5" s="135" t="str">
        <f t="shared" si="1"/>
        <v>•</v>
      </c>
      <c r="AJ5" s="135" t="str">
        <f t="shared" si="1"/>
        <v>•</v>
      </c>
      <c r="AK5" s="135" t="str">
        <f t="shared" si="1"/>
        <v>•</v>
      </c>
      <c r="AL5" s="135" t="str">
        <f t="shared" si="1"/>
        <v>•</v>
      </c>
      <c r="AM5" s="135" t="str">
        <f t="shared" si="1"/>
        <v>•</v>
      </c>
      <c r="AN5" s="135" t="str">
        <f t="shared" si="1"/>
        <v>•</v>
      </c>
      <c r="AO5" s="135" t="str">
        <f t="shared" si="1"/>
        <v>•</v>
      </c>
      <c r="AP5" s="135" t="str">
        <f t="shared" si="1"/>
        <v>•</v>
      </c>
      <c r="AQ5" s="135" t="str">
        <f t="shared" si="1"/>
        <v>•</v>
      </c>
      <c r="AR5" s="135" t="str">
        <f t="shared" si="1"/>
        <v>•</v>
      </c>
      <c r="AS5" s="135" t="str">
        <f t="shared" si="1"/>
        <v>•</v>
      </c>
      <c r="AT5" s="135" t="str">
        <f t="shared" si="1"/>
        <v>•</v>
      </c>
      <c r="AU5" s="135" t="str">
        <f t="shared" si="1"/>
        <v>•</v>
      </c>
      <c r="AV5" s="135" t="str">
        <f t="shared" si="1"/>
        <v>•</v>
      </c>
      <c r="AW5" s="135" t="str">
        <f t="shared" si="1"/>
        <v>•</v>
      </c>
      <c r="AX5" s="135" t="str">
        <f t="shared" ref="AX5:AY5" si="2">IF($K5="Todos","•",IF(ISERROR(FIND(AX$4,$K5,1)),"",FIND(AX$4,$K5,1)))</f>
        <v>•</v>
      </c>
      <c r="AY5" s="135" t="str">
        <f t="shared" si="2"/>
        <v>•</v>
      </c>
    </row>
    <row r="6" spans="1:51" s="148" customFormat="1" ht="30" customHeight="1" x14ac:dyDescent="0.2">
      <c r="A6" s="186"/>
      <c r="B6" s="142"/>
      <c r="C6" s="143"/>
      <c r="D6" s="143"/>
      <c r="E6" s="144"/>
      <c r="F6" s="145"/>
      <c r="G6" s="145"/>
      <c r="H6" s="145"/>
      <c r="I6" s="145"/>
      <c r="J6" s="145"/>
      <c r="K6" s="146"/>
      <c r="L6" s="147"/>
      <c r="M6" s="147"/>
      <c r="N6" s="147"/>
      <c r="O6" s="147"/>
      <c r="P6" s="135"/>
      <c r="Q6" s="135" t="str">
        <f t="shared" ref="Q6:AF18" si="3">IF($K6="Todos","•",IF(ISERROR(FIND(Q$4,$K6,1)),"",FIND(Q$4,$K6,1)))</f>
        <v/>
      </c>
      <c r="R6" s="135" t="str">
        <f t="shared" si="3"/>
        <v/>
      </c>
      <c r="S6" s="135" t="str">
        <f t="shared" si="3"/>
        <v/>
      </c>
      <c r="T6" s="135" t="str">
        <f t="shared" si="3"/>
        <v/>
      </c>
      <c r="U6" s="135" t="str">
        <f t="shared" si="3"/>
        <v/>
      </c>
      <c r="V6" s="135" t="str">
        <f t="shared" si="3"/>
        <v/>
      </c>
      <c r="W6" s="135" t="str">
        <f t="shared" si="3"/>
        <v/>
      </c>
      <c r="X6" s="135" t="str">
        <f t="shared" si="3"/>
        <v/>
      </c>
      <c r="Y6" s="135" t="str">
        <f t="shared" si="3"/>
        <v/>
      </c>
      <c r="Z6" s="135" t="str">
        <f t="shared" si="3"/>
        <v/>
      </c>
      <c r="AA6" s="135" t="str">
        <f t="shared" si="3"/>
        <v/>
      </c>
      <c r="AB6" s="135" t="str">
        <f t="shared" si="3"/>
        <v/>
      </c>
      <c r="AC6" s="135" t="str">
        <f t="shared" si="3"/>
        <v/>
      </c>
      <c r="AD6" s="135" t="str">
        <f t="shared" si="3"/>
        <v/>
      </c>
      <c r="AE6" s="135" t="str">
        <f t="shared" si="3"/>
        <v/>
      </c>
      <c r="AF6" s="135" t="str">
        <f t="shared" si="3"/>
        <v/>
      </c>
      <c r="AG6" s="135" t="str">
        <f t="shared" ref="AG6:AV18" si="4">IF($K6="Todos","•",IF(ISERROR(FIND(AG$4,$K6,1)),"",FIND(AG$4,$K6,1)))</f>
        <v/>
      </c>
      <c r="AH6" s="135" t="str">
        <f t="shared" si="4"/>
        <v/>
      </c>
      <c r="AI6" s="135" t="str">
        <f t="shared" si="4"/>
        <v/>
      </c>
      <c r="AJ6" s="135" t="str">
        <f t="shared" si="4"/>
        <v/>
      </c>
      <c r="AK6" s="135" t="str">
        <f t="shared" si="4"/>
        <v/>
      </c>
      <c r="AL6" s="135" t="str">
        <f t="shared" si="4"/>
        <v/>
      </c>
      <c r="AM6" s="135" t="str">
        <f t="shared" si="4"/>
        <v/>
      </c>
      <c r="AN6" s="135" t="str">
        <f t="shared" si="4"/>
        <v/>
      </c>
      <c r="AO6" s="135" t="str">
        <f t="shared" si="4"/>
        <v/>
      </c>
      <c r="AP6" s="135" t="str">
        <f t="shared" si="4"/>
        <v/>
      </c>
      <c r="AQ6" s="135" t="str">
        <f t="shared" si="4"/>
        <v/>
      </c>
      <c r="AR6" s="135" t="str">
        <f t="shared" si="4"/>
        <v/>
      </c>
      <c r="AS6" s="135" t="str">
        <f t="shared" si="4"/>
        <v/>
      </c>
      <c r="AT6" s="135" t="str">
        <f t="shared" si="4"/>
        <v/>
      </c>
      <c r="AU6" s="135" t="str">
        <f t="shared" si="4"/>
        <v/>
      </c>
      <c r="AV6" s="135" t="str">
        <f t="shared" si="4"/>
        <v/>
      </c>
      <c r="AW6" s="135" t="str">
        <f t="shared" ref="AW6:AY21" si="5">IF($K6="Todos","•",IF(ISERROR(FIND(AW$4,$K6,1)),"",FIND(AW$4,$K6,1)))</f>
        <v/>
      </c>
      <c r="AX6" s="135" t="str">
        <f t="shared" si="5"/>
        <v/>
      </c>
      <c r="AY6" s="135" t="str">
        <f t="shared" si="5"/>
        <v/>
      </c>
    </row>
    <row r="7" spans="1:51" s="148" customFormat="1" ht="30" customHeight="1" x14ac:dyDescent="0.2">
      <c r="A7" s="186"/>
      <c r="B7" s="142"/>
      <c r="C7" s="143"/>
      <c r="D7" s="143"/>
      <c r="E7" s="144"/>
      <c r="F7" s="145"/>
      <c r="G7" s="145"/>
      <c r="H7" s="145"/>
      <c r="I7" s="145"/>
      <c r="J7" s="145"/>
      <c r="K7" s="146"/>
      <c r="L7" s="147"/>
      <c r="M7" s="147"/>
      <c r="N7" s="147"/>
      <c r="O7" s="147"/>
      <c r="P7" s="135"/>
      <c r="Q7" s="135" t="str">
        <f t="shared" si="3"/>
        <v/>
      </c>
      <c r="R7" s="135" t="str">
        <f t="shared" si="3"/>
        <v/>
      </c>
      <c r="S7" s="135" t="str">
        <f t="shared" si="3"/>
        <v/>
      </c>
      <c r="T7" s="135" t="str">
        <f t="shared" si="3"/>
        <v/>
      </c>
      <c r="U7" s="135" t="str">
        <f t="shared" si="3"/>
        <v/>
      </c>
      <c r="V7" s="135" t="str">
        <f t="shared" si="3"/>
        <v/>
      </c>
      <c r="W7" s="135" t="str">
        <f t="shared" si="3"/>
        <v/>
      </c>
      <c r="X7" s="135" t="str">
        <f t="shared" si="3"/>
        <v/>
      </c>
      <c r="Y7" s="135" t="str">
        <f t="shared" si="3"/>
        <v/>
      </c>
      <c r="Z7" s="135" t="str">
        <f t="shared" si="3"/>
        <v/>
      </c>
      <c r="AA7" s="135" t="str">
        <f t="shared" si="3"/>
        <v/>
      </c>
      <c r="AB7" s="135" t="str">
        <f t="shared" si="3"/>
        <v/>
      </c>
      <c r="AC7" s="135" t="str">
        <f t="shared" si="3"/>
        <v/>
      </c>
      <c r="AD7" s="135" t="str">
        <f t="shared" si="3"/>
        <v/>
      </c>
      <c r="AE7" s="135" t="str">
        <f t="shared" si="3"/>
        <v/>
      </c>
      <c r="AF7" s="135" t="str">
        <f t="shared" si="3"/>
        <v/>
      </c>
      <c r="AG7" s="135" t="str">
        <f t="shared" si="4"/>
        <v/>
      </c>
      <c r="AH7" s="135" t="str">
        <f t="shared" si="4"/>
        <v/>
      </c>
      <c r="AI7" s="135" t="str">
        <f t="shared" si="4"/>
        <v/>
      </c>
      <c r="AJ7" s="135" t="str">
        <f t="shared" si="4"/>
        <v/>
      </c>
      <c r="AK7" s="135" t="str">
        <f t="shared" si="4"/>
        <v/>
      </c>
      <c r="AL7" s="135" t="str">
        <f t="shared" si="4"/>
        <v/>
      </c>
      <c r="AM7" s="135" t="str">
        <f t="shared" si="4"/>
        <v/>
      </c>
      <c r="AN7" s="135" t="str">
        <f t="shared" si="4"/>
        <v/>
      </c>
      <c r="AO7" s="135" t="str">
        <f t="shared" si="4"/>
        <v/>
      </c>
      <c r="AP7" s="135" t="str">
        <f t="shared" si="4"/>
        <v/>
      </c>
      <c r="AQ7" s="135" t="str">
        <f t="shared" si="4"/>
        <v/>
      </c>
      <c r="AR7" s="135" t="str">
        <f t="shared" si="4"/>
        <v/>
      </c>
      <c r="AS7" s="135" t="str">
        <f t="shared" si="4"/>
        <v/>
      </c>
      <c r="AT7" s="135" t="str">
        <f t="shared" si="4"/>
        <v/>
      </c>
      <c r="AU7" s="135" t="str">
        <f t="shared" si="4"/>
        <v/>
      </c>
      <c r="AV7" s="135" t="str">
        <f t="shared" si="4"/>
        <v/>
      </c>
      <c r="AW7" s="135" t="str">
        <f t="shared" si="5"/>
        <v/>
      </c>
      <c r="AX7" s="135" t="str">
        <f t="shared" si="5"/>
        <v/>
      </c>
      <c r="AY7" s="135" t="str">
        <f t="shared" si="5"/>
        <v/>
      </c>
    </row>
    <row r="8" spans="1:51" s="148" customFormat="1" ht="30" customHeight="1" x14ac:dyDescent="0.2">
      <c r="A8" s="186"/>
      <c r="B8" s="142"/>
      <c r="C8" s="143"/>
      <c r="D8" s="143"/>
      <c r="E8" s="144"/>
      <c r="F8" s="145"/>
      <c r="G8" s="145"/>
      <c r="H8" s="145"/>
      <c r="I8" s="145"/>
      <c r="J8" s="145"/>
      <c r="K8" s="146"/>
      <c r="L8" s="147"/>
      <c r="M8" s="147"/>
      <c r="N8" s="147"/>
      <c r="O8" s="147"/>
      <c r="P8" s="135"/>
      <c r="Q8" s="135" t="str">
        <f t="shared" si="3"/>
        <v/>
      </c>
      <c r="R8" s="135" t="str">
        <f t="shared" si="3"/>
        <v/>
      </c>
      <c r="S8" s="135" t="str">
        <f t="shared" si="3"/>
        <v/>
      </c>
      <c r="T8" s="135" t="str">
        <f t="shared" si="3"/>
        <v/>
      </c>
      <c r="U8" s="135" t="str">
        <f t="shared" si="3"/>
        <v/>
      </c>
      <c r="V8" s="135" t="str">
        <f t="shared" si="3"/>
        <v/>
      </c>
      <c r="W8" s="135" t="str">
        <f t="shared" si="3"/>
        <v/>
      </c>
      <c r="X8" s="135" t="str">
        <f t="shared" si="3"/>
        <v/>
      </c>
      <c r="Y8" s="135" t="str">
        <f t="shared" si="3"/>
        <v/>
      </c>
      <c r="Z8" s="135" t="str">
        <f t="shared" si="3"/>
        <v/>
      </c>
      <c r="AA8" s="135" t="str">
        <f t="shared" si="3"/>
        <v/>
      </c>
      <c r="AB8" s="135" t="str">
        <f t="shared" si="3"/>
        <v/>
      </c>
      <c r="AC8" s="135" t="str">
        <f t="shared" si="3"/>
        <v/>
      </c>
      <c r="AD8" s="135" t="str">
        <f t="shared" si="3"/>
        <v/>
      </c>
      <c r="AE8" s="135" t="str">
        <f t="shared" si="3"/>
        <v/>
      </c>
      <c r="AF8" s="135" t="str">
        <f t="shared" si="3"/>
        <v/>
      </c>
      <c r="AG8" s="135" t="str">
        <f t="shared" si="4"/>
        <v/>
      </c>
      <c r="AH8" s="135" t="str">
        <f t="shared" si="4"/>
        <v/>
      </c>
      <c r="AI8" s="135" t="str">
        <f t="shared" si="4"/>
        <v/>
      </c>
      <c r="AJ8" s="135" t="str">
        <f t="shared" si="4"/>
        <v/>
      </c>
      <c r="AK8" s="135" t="str">
        <f t="shared" si="4"/>
        <v/>
      </c>
      <c r="AL8" s="135" t="str">
        <f t="shared" si="4"/>
        <v/>
      </c>
      <c r="AM8" s="135" t="str">
        <f t="shared" si="4"/>
        <v/>
      </c>
      <c r="AN8" s="135" t="str">
        <f t="shared" si="4"/>
        <v/>
      </c>
      <c r="AO8" s="135" t="str">
        <f t="shared" si="4"/>
        <v/>
      </c>
      <c r="AP8" s="135" t="str">
        <f t="shared" si="4"/>
        <v/>
      </c>
      <c r="AQ8" s="135" t="str">
        <f t="shared" si="4"/>
        <v/>
      </c>
      <c r="AR8" s="135" t="str">
        <f t="shared" si="4"/>
        <v/>
      </c>
      <c r="AS8" s="135" t="str">
        <f t="shared" si="4"/>
        <v/>
      </c>
      <c r="AT8" s="135" t="str">
        <f t="shared" si="4"/>
        <v/>
      </c>
      <c r="AU8" s="135" t="str">
        <f t="shared" si="4"/>
        <v/>
      </c>
      <c r="AV8" s="135" t="str">
        <f t="shared" si="4"/>
        <v/>
      </c>
      <c r="AW8" s="135" t="str">
        <f t="shared" si="5"/>
        <v/>
      </c>
      <c r="AX8" s="135" t="str">
        <f t="shared" si="5"/>
        <v/>
      </c>
      <c r="AY8" s="135" t="str">
        <f t="shared" si="5"/>
        <v/>
      </c>
    </row>
    <row r="9" spans="1:51" s="148" customFormat="1" ht="30" customHeight="1" x14ac:dyDescent="0.2">
      <c r="A9" s="186"/>
      <c r="B9" s="142"/>
      <c r="C9" s="143"/>
      <c r="D9" s="143"/>
      <c r="E9" s="144"/>
      <c r="F9" s="145"/>
      <c r="G9" s="145"/>
      <c r="H9" s="145"/>
      <c r="I9" s="145"/>
      <c r="J9" s="145"/>
      <c r="K9" s="146"/>
      <c r="L9" s="147"/>
      <c r="M9" s="147"/>
      <c r="N9" s="147"/>
      <c r="O9" s="147"/>
      <c r="P9" s="135"/>
      <c r="Q9" s="135" t="str">
        <f t="shared" si="3"/>
        <v/>
      </c>
      <c r="R9" s="135" t="str">
        <f t="shared" si="3"/>
        <v/>
      </c>
      <c r="S9" s="135" t="str">
        <f t="shared" si="3"/>
        <v/>
      </c>
      <c r="T9" s="135" t="str">
        <f t="shared" si="3"/>
        <v/>
      </c>
      <c r="U9" s="135" t="str">
        <f t="shared" si="3"/>
        <v/>
      </c>
      <c r="V9" s="135" t="str">
        <f t="shared" si="3"/>
        <v/>
      </c>
      <c r="W9" s="135" t="str">
        <f t="shared" si="3"/>
        <v/>
      </c>
      <c r="X9" s="135" t="str">
        <f t="shared" si="3"/>
        <v/>
      </c>
      <c r="Y9" s="135" t="str">
        <f t="shared" si="3"/>
        <v/>
      </c>
      <c r="Z9" s="135" t="str">
        <f t="shared" si="3"/>
        <v/>
      </c>
      <c r="AA9" s="135" t="str">
        <f t="shared" si="3"/>
        <v/>
      </c>
      <c r="AB9" s="135" t="str">
        <f t="shared" si="3"/>
        <v/>
      </c>
      <c r="AC9" s="135" t="str">
        <f t="shared" si="3"/>
        <v/>
      </c>
      <c r="AD9" s="135" t="str">
        <f t="shared" si="3"/>
        <v/>
      </c>
      <c r="AE9" s="135" t="str">
        <f t="shared" si="3"/>
        <v/>
      </c>
      <c r="AF9" s="135" t="str">
        <f t="shared" si="3"/>
        <v/>
      </c>
      <c r="AG9" s="135" t="str">
        <f t="shared" si="4"/>
        <v/>
      </c>
      <c r="AH9" s="135" t="str">
        <f t="shared" si="4"/>
        <v/>
      </c>
      <c r="AI9" s="135" t="str">
        <f t="shared" si="4"/>
        <v/>
      </c>
      <c r="AJ9" s="135" t="str">
        <f t="shared" si="4"/>
        <v/>
      </c>
      <c r="AK9" s="135" t="str">
        <f t="shared" si="4"/>
        <v/>
      </c>
      <c r="AL9" s="135" t="str">
        <f t="shared" si="4"/>
        <v/>
      </c>
      <c r="AM9" s="135" t="str">
        <f t="shared" si="4"/>
        <v/>
      </c>
      <c r="AN9" s="135" t="str">
        <f t="shared" si="4"/>
        <v/>
      </c>
      <c r="AO9" s="135" t="str">
        <f t="shared" si="4"/>
        <v/>
      </c>
      <c r="AP9" s="135" t="str">
        <f t="shared" si="4"/>
        <v/>
      </c>
      <c r="AQ9" s="135" t="str">
        <f t="shared" si="4"/>
        <v/>
      </c>
      <c r="AR9" s="135" t="str">
        <f t="shared" si="4"/>
        <v/>
      </c>
      <c r="AS9" s="135" t="str">
        <f t="shared" si="4"/>
        <v/>
      </c>
      <c r="AT9" s="135" t="str">
        <f t="shared" si="4"/>
        <v/>
      </c>
      <c r="AU9" s="135" t="str">
        <f t="shared" si="4"/>
        <v/>
      </c>
      <c r="AV9" s="135" t="str">
        <f t="shared" si="4"/>
        <v/>
      </c>
      <c r="AW9" s="135" t="str">
        <f t="shared" si="5"/>
        <v/>
      </c>
      <c r="AX9" s="135" t="str">
        <f t="shared" si="5"/>
        <v/>
      </c>
      <c r="AY9" s="135" t="str">
        <f t="shared" si="5"/>
        <v/>
      </c>
    </row>
    <row r="10" spans="1:51" s="148" customFormat="1" ht="30" customHeight="1" x14ac:dyDescent="0.2">
      <c r="A10" s="186"/>
      <c r="B10" s="142"/>
      <c r="C10" s="143"/>
      <c r="D10" s="143"/>
      <c r="E10" s="144"/>
      <c r="F10" s="145"/>
      <c r="G10" s="145"/>
      <c r="H10" s="145"/>
      <c r="I10" s="145"/>
      <c r="J10" s="145"/>
      <c r="K10" s="146"/>
      <c r="L10" s="147"/>
      <c r="M10" s="147"/>
      <c r="N10" s="147"/>
      <c r="O10" s="147"/>
      <c r="P10" s="135"/>
      <c r="Q10" s="135" t="str">
        <f t="shared" si="3"/>
        <v/>
      </c>
      <c r="R10" s="135" t="str">
        <f t="shared" si="3"/>
        <v/>
      </c>
      <c r="S10" s="135" t="str">
        <f t="shared" si="3"/>
        <v/>
      </c>
      <c r="T10" s="135" t="str">
        <f t="shared" si="3"/>
        <v/>
      </c>
      <c r="U10" s="135" t="str">
        <f t="shared" si="3"/>
        <v/>
      </c>
      <c r="V10" s="135" t="str">
        <f t="shared" si="3"/>
        <v/>
      </c>
      <c r="W10" s="135" t="str">
        <f t="shared" si="3"/>
        <v/>
      </c>
      <c r="X10" s="135" t="str">
        <f t="shared" si="3"/>
        <v/>
      </c>
      <c r="Y10" s="135" t="str">
        <f t="shared" si="3"/>
        <v/>
      </c>
      <c r="Z10" s="135" t="str">
        <f t="shared" si="3"/>
        <v/>
      </c>
      <c r="AA10" s="135" t="str">
        <f t="shared" si="3"/>
        <v/>
      </c>
      <c r="AB10" s="135" t="str">
        <f t="shared" si="3"/>
        <v/>
      </c>
      <c r="AC10" s="135" t="str">
        <f t="shared" si="3"/>
        <v/>
      </c>
      <c r="AD10" s="135" t="str">
        <f t="shared" si="3"/>
        <v/>
      </c>
      <c r="AE10" s="135" t="str">
        <f t="shared" si="3"/>
        <v/>
      </c>
      <c r="AF10" s="135" t="str">
        <f t="shared" si="3"/>
        <v/>
      </c>
      <c r="AG10" s="135" t="str">
        <f t="shared" si="4"/>
        <v/>
      </c>
      <c r="AH10" s="135" t="str">
        <f t="shared" si="4"/>
        <v/>
      </c>
      <c r="AI10" s="135" t="str">
        <f t="shared" si="4"/>
        <v/>
      </c>
      <c r="AJ10" s="135" t="str">
        <f t="shared" si="4"/>
        <v/>
      </c>
      <c r="AK10" s="135" t="str">
        <f t="shared" si="4"/>
        <v/>
      </c>
      <c r="AL10" s="135" t="str">
        <f t="shared" si="4"/>
        <v/>
      </c>
      <c r="AM10" s="135" t="str">
        <f t="shared" si="4"/>
        <v/>
      </c>
      <c r="AN10" s="135" t="str">
        <f t="shared" si="4"/>
        <v/>
      </c>
      <c r="AO10" s="135" t="str">
        <f t="shared" si="4"/>
        <v/>
      </c>
      <c r="AP10" s="135" t="str">
        <f t="shared" si="4"/>
        <v/>
      </c>
      <c r="AQ10" s="135" t="str">
        <f t="shared" si="4"/>
        <v/>
      </c>
      <c r="AR10" s="135" t="str">
        <f t="shared" si="4"/>
        <v/>
      </c>
      <c r="AS10" s="135" t="str">
        <f t="shared" si="4"/>
        <v/>
      </c>
      <c r="AT10" s="135" t="str">
        <f t="shared" si="4"/>
        <v/>
      </c>
      <c r="AU10" s="135" t="str">
        <f t="shared" si="4"/>
        <v/>
      </c>
      <c r="AV10" s="135" t="str">
        <f t="shared" si="4"/>
        <v/>
      </c>
      <c r="AW10" s="135" t="str">
        <f t="shared" si="5"/>
        <v/>
      </c>
      <c r="AX10" s="135" t="str">
        <f t="shared" si="5"/>
        <v/>
      </c>
      <c r="AY10" s="135" t="str">
        <f t="shared" si="5"/>
        <v/>
      </c>
    </row>
    <row r="11" spans="1:51" s="148" customFormat="1" ht="30" customHeight="1" x14ac:dyDescent="0.2">
      <c r="A11" s="186"/>
      <c r="B11" s="142"/>
      <c r="C11" s="143"/>
      <c r="D11" s="143"/>
      <c r="E11" s="144"/>
      <c r="F11" s="145"/>
      <c r="G11" s="145"/>
      <c r="H11" s="145"/>
      <c r="I11" s="145"/>
      <c r="J11" s="145"/>
      <c r="K11" s="146"/>
      <c r="L11" s="147"/>
      <c r="M11" s="147"/>
      <c r="N11" s="147"/>
      <c r="O11" s="147"/>
      <c r="P11" s="135"/>
      <c r="Q11" s="135" t="str">
        <f t="shared" si="3"/>
        <v/>
      </c>
      <c r="R11" s="135" t="str">
        <f t="shared" si="3"/>
        <v/>
      </c>
      <c r="S11" s="135" t="str">
        <f t="shared" si="3"/>
        <v/>
      </c>
      <c r="T11" s="135" t="str">
        <f t="shared" si="3"/>
        <v/>
      </c>
      <c r="U11" s="135" t="str">
        <f t="shared" si="3"/>
        <v/>
      </c>
      <c r="V11" s="135" t="str">
        <f t="shared" si="3"/>
        <v/>
      </c>
      <c r="W11" s="135" t="str">
        <f t="shared" si="3"/>
        <v/>
      </c>
      <c r="X11" s="135" t="str">
        <f t="shared" si="3"/>
        <v/>
      </c>
      <c r="Y11" s="135" t="str">
        <f t="shared" si="3"/>
        <v/>
      </c>
      <c r="Z11" s="135" t="str">
        <f t="shared" si="3"/>
        <v/>
      </c>
      <c r="AA11" s="135" t="str">
        <f t="shared" si="3"/>
        <v/>
      </c>
      <c r="AB11" s="135" t="str">
        <f t="shared" si="3"/>
        <v/>
      </c>
      <c r="AC11" s="135" t="str">
        <f t="shared" si="3"/>
        <v/>
      </c>
      <c r="AD11" s="135" t="str">
        <f t="shared" si="3"/>
        <v/>
      </c>
      <c r="AE11" s="135" t="str">
        <f t="shared" si="3"/>
        <v/>
      </c>
      <c r="AF11" s="135" t="str">
        <f t="shared" si="3"/>
        <v/>
      </c>
      <c r="AG11" s="135" t="str">
        <f t="shared" si="4"/>
        <v/>
      </c>
      <c r="AH11" s="135" t="str">
        <f t="shared" si="4"/>
        <v/>
      </c>
      <c r="AI11" s="135" t="str">
        <f t="shared" si="4"/>
        <v/>
      </c>
      <c r="AJ11" s="135" t="str">
        <f t="shared" si="4"/>
        <v/>
      </c>
      <c r="AK11" s="135" t="str">
        <f t="shared" si="4"/>
        <v/>
      </c>
      <c r="AL11" s="135" t="str">
        <f t="shared" si="4"/>
        <v/>
      </c>
      <c r="AM11" s="135" t="str">
        <f t="shared" si="4"/>
        <v/>
      </c>
      <c r="AN11" s="135" t="str">
        <f t="shared" si="4"/>
        <v/>
      </c>
      <c r="AO11" s="135" t="str">
        <f t="shared" si="4"/>
        <v/>
      </c>
      <c r="AP11" s="135" t="str">
        <f t="shared" si="4"/>
        <v/>
      </c>
      <c r="AQ11" s="135" t="str">
        <f t="shared" si="4"/>
        <v/>
      </c>
      <c r="AR11" s="135" t="str">
        <f t="shared" si="4"/>
        <v/>
      </c>
      <c r="AS11" s="135" t="str">
        <f t="shared" si="4"/>
        <v/>
      </c>
      <c r="AT11" s="135" t="str">
        <f t="shared" si="4"/>
        <v/>
      </c>
      <c r="AU11" s="135" t="str">
        <f t="shared" si="4"/>
        <v/>
      </c>
      <c r="AV11" s="135" t="str">
        <f t="shared" si="4"/>
        <v/>
      </c>
      <c r="AW11" s="135" t="str">
        <f t="shared" si="5"/>
        <v/>
      </c>
      <c r="AX11" s="135" t="str">
        <f t="shared" si="5"/>
        <v/>
      </c>
      <c r="AY11" s="135" t="str">
        <f t="shared" si="5"/>
        <v/>
      </c>
    </row>
    <row r="12" spans="1:51" s="148" customFormat="1" ht="30" customHeight="1" x14ac:dyDescent="0.2">
      <c r="A12" s="186"/>
      <c r="B12" s="142"/>
      <c r="C12" s="143"/>
      <c r="D12" s="143"/>
      <c r="E12" s="144"/>
      <c r="F12" s="145"/>
      <c r="G12" s="145"/>
      <c r="H12" s="145"/>
      <c r="I12" s="145"/>
      <c r="J12" s="145"/>
      <c r="K12" s="146"/>
      <c r="L12" s="147"/>
      <c r="M12" s="147"/>
      <c r="N12" s="147"/>
      <c r="O12" s="147"/>
      <c r="P12" s="135"/>
      <c r="Q12" s="135" t="str">
        <f t="shared" si="3"/>
        <v/>
      </c>
      <c r="R12" s="135" t="str">
        <f t="shared" si="3"/>
        <v/>
      </c>
      <c r="S12" s="135" t="str">
        <f t="shared" si="3"/>
        <v/>
      </c>
      <c r="T12" s="135" t="str">
        <f t="shared" si="3"/>
        <v/>
      </c>
      <c r="U12" s="135" t="str">
        <f t="shared" si="3"/>
        <v/>
      </c>
      <c r="V12" s="135" t="str">
        <f t="shared" si="3"/>
        <v/>
      </c>
      <c r="W12" s="135" t="str">
        <f t="shared" si="3"/>
        <v/>
      </c>
      <c r="X12" s="135" t="str">
        <f t="shared" si="3"/>
        <v/>
      </c>
      <c r="Y12" s="135" t="str">
        <f t="shared" si="3"/>
        <v/>
      </c>
      <c r="Z12" s="135" t="str">
        <f t="shared" si="3"/>
        <v/>
      </c>
      <c r="AA12" s="135" t="str">
        <f t="shared" si="3"/>
        <v/>
      </c>
      <c r="AB12" s="135" t="str">
        <f t="shared" si="3"/>
        <v/>
      </c>
      <c r="AC12" s="135" t="str">
        <f t="shared" si="3"/>
        <v/>
      </c>
      <c r="AD12" s="135" t="str">
        <f t="shared" si="3"/>
        <v/>
      </c>
      <c r="AE12" s="135" t="str">
        <f t="shared" si="3"/>
        <v/>
      </c>
      <c r="AF12" s="135" t="str">
        <f t="shared" si="3"/>
        <v/>
      </c>
      <c r="AG12" s="135" t="str">
        <f t="shared" si="4"/>
        <v/>
      </c>
      <c r="AH12" s="135" t="str">
        <f t="shared" si="4"/>
        <v/>
      </c>
      <c r="AI12" s="135" t="str">
        <f t="shared" si="4"/>
        <v/>
      </c>
      <c r="AJ12" s="135" t="str">
        <f t="shared" si="4"/>
        <v/>
      </c>
      <c r="AK12" s="135" t="str">
        <f t="shared" si="4"/>
        <v/>
      </c>
      <c r="AL12" s="135" t="str">
        <f t="shared" si="4"/>
        <v/>
      </c>
      <c r="AM12" s="135" t="str">
        <f t="shared" si="4"/>
        <v/>
      </c>
      <c r="AN12" s="135" t="str">
        <f t="shared" si="4"/>
        <v/>
      </c>
      <c r="AO12" s="135" t="str">
        <f t="shared" si="4"/>
        <v/>
      </c>
      <c r="AP12" s="135" t="str">
        <f t="shared" si="4"/>
        <v/>
      </c>
      <c r="AQ12" s="135" t="str">
        <f t="shared" si="4"/>
        <v/>
      </c>
      <c r="AR12" s="135" t="str">
        <f t="shared" si="4"/>
        <v/>
      </c>
      <c r="AS12" s="135" t="str">
        <f t="shared" si="4"/>
        <v/>
      </c>
      <c r="AT12" s="135" t="str">
        <f t="shared" si="4"/>
        <v/>
      </c>
      <c r="AU12" s="135" t="str">
        <f t="shared" si="4"/>
        <v/>
      </c>
      <c r="AV12" s="135" t="str">
        <f t="shared" si="4"/>
        <v/>
      </c>
      <c r="AW12" s="135" t="str">
        <f t="shared" si="5"/>
        <v/>
      </c>
      <c r="AX12" s="135" t="str">
        <f t="shared" si="5"/>
        <v/>
      </c>
      <c r="AY12" s="135" t="str">
        <f t="shared" si="5"/>
        <v/>
      </c>
    </row>
    <row r="13" spans="1:51" s="148" customFormat="1" ht="30" customHeight="1" x14ac:dyDescent="0.2">
      <c r="A13" s="186"/>
      <c r="B13" s="142"/>
      <c r="C13" s="143"/>
      <c r="D13" s="143"/>
      <c r="E13" s="144"/>
      <c r="F13" s="145"/>
      <c r="G13" s="145"/>
      <c r="H13" s="145"/>
      <c r="I13" s="145"/>
      <c r="J13" s="145"/>
      <c r="K13" s="146"/>
      <c r="L13" s="147"/>
      <c r="M13" s="147"/>
      <c r="N13" s="147"/>
      <c r="O13" s="147"/>
      <c r="P13" s="135"/>
      <c r="Q13" s="135" t="str">
        <f t="shared" si="3"/>
        <v/>
      </c>
      <c r="R13" s="135" t="str">
        <f t="shared" si="3"/>
        <v/>
      </c>
      <c r="S13" s="135" t="str">
        <f t="shared" si="3"/>
        <v/>
      </c>
      <c r="T13" s="135" t="str">
        <f t="shared" si="3"/>
        <v/>
      </c>
      <c r="U13" s="135" t="str">
        <f t="shared" si="3"/>
        <v/>
      </c>
      <c r="V13" s="135" t="str">
        <f t="shared" si="3"/>
        <v/>
      </c>
      <c r="W13" s="135" t="str">
        <f t="shared" si="3"/>
        <v/>
      </c>
      <c r="X13" s="135" t="str">
        <f t="shared" si="3"/>
        <v/>
      </c>
      <c r="Y13" s="135" t="str">
        <f t="shared" si="3"/>
        <v/>
      </c>
      <c r="Z13" s="135" t="str">
        <f t="shared" si="3"/>
        <v/>
      </c>
      <c r="AA13" s="135" t="str">
        <f t="shared" si="3"/>
        <v/>
      </c>
      <c r="AB13" s="135" t="str">
        <f t="shared" si="3"/>
        <v/>
      </c>
      <c r="AC13" s="135" t="str">
        <f t="shared" si="3"/>
        <v/>
      </c>
      <c r="AD13" s="135" t="str">
        <f t="shared" si="3"/>
        <v/>
      </c>
      <c r="AE13" s="135" t="str">
        <f t="shared" si="3"/>
        <v/>
      </c>
      <c r="AF13" s="135" t="str">
        <f>IF($K13="Todos","•",IF(ISERROR(FIND(AF$4,$K13,1)),"",FIND(AF$4,$K13,1)))</f>
        <v/>
      </c>
      <c r="AG13" s="135" t="str">
        <f t="shared" si="4"/>
        <v/>
      </c>
      <c r="AH13" s="135" t="str">
        <f t="shared" si="4"/>
        <v/>
      </c>
      <c r="AI13" s="135" t="str">
        <f t="shared" si="4"/>
        <v/>
      </c>
      <c r="AJ13" s="135" t="str">
        <f t="shared" si="4"/>
        <v/>
      </c>
      <c r="AK13" s="135" t="str">
        <f t="shared" si="4"/>
        <v/>
      </c>
      <c r="AL13" s="135" t="str">
        <f t="shared" si="4"/>
        <v/>
      </c>
      <c r="AM13" s="135" t="str">
        <f t="shared" si="4"/>
        <v/>
      </c>
      <c r="AN13" s="135" t="str">
        <f t="shared" si="4"/>
        <v/>
      </c>
      <c r="AO13" s="135" t="str">
        <f t="shared" si="4"/>
        <v/>
      </c>
      <c r="AP13" s="135" t="str">
        <f t="shared" si="4"/>
        <v/>
      </c>
      <c r="AQ13" s="135" t="str">
        <f t="shared" si="4"/>
        <v/>
      </c>
      <c r="AR13" s="135" t="str">
        <f t="shared" si="4"/>
        <v/>
      </c>
      <c r="AS13" s="135" t="str">
        <f t="shared" si="4"/>
        <v/>
      </c>
      <c r="AT13" s="135" t="str">
        <f t="shared" si="4"/>
        <v/>
      </c>
      <c r="AU13" s="135" t="str">
        <f t="shared" si="4"/>
        <v/>
      </c>
      <c r="AV13" s="135" t="str">
        <f>IF($K13="Todos","•",IF(ISERROR(FIND(AV$4,$K13,1)),"",FIND(AV$4,$K13,1)))</f>
        <v/>
      </c>
      <c r="AW13" s="135" t="str">
        <f t="shared" si="5"/>
        <v/>
      </c>
      <c r="AX13" s="135" t="str">
        <f t="shared" si="5"/>
        <v/>
      </c>
      <c r="AY13" s="135" t="str">
        <f t="shared" si="5"/>
        <v/>
      </c>
    </row>
    <row r="14" spans="1:51" s="148" customFormat="1" ht="30" customHeight="1" x14ac:dyDescent="0.2">
      <c r="A14" s="186"/>
      <c r="B14" s="142"/>
      <c r="C14" s="143"/>
      <c r="D14" s="143"/>
      <c r="E14" s="144"/>
      <c r="F14" s="145"/>
      <c r="G14" s="145"/>
      <c r="H14" s="145"/>
      <c r="I14" s="145"/>
      <c r="J14" s="145"/>
      <c r="K14" s="146"/>
      <c r="L14" s="147"/>
      <c r="M14" s="147"/>
      <c r="N14" s="147"/>
      <c r="O14" s="147"/>
      <c r="P14" s="135"/>
      <c r="Q14" s="135" t="str">
        <f t="shared" si="3"/>
        <v/>
      </c>
      <c r="R14" s="135" t="str">
        <f t="shared" si="3"/>
        <v/>
      </c>
      <c r="S14" s="135" t="str">
        <f t="shared" si="3"/>
        <v/>
      </c>
      <c r="T14" s="135" t="str">
        <f t="shared" si="3"/>
        <v/>
      </c>
      <c r="U14" s="135" t="str">
        <f t="shared" si="3"/>
        <v/>
      </c>
      <c r="V14" s="135" t="str">
        <f t="shared" si="3"/>
        <v/>
      </c>
      <c r="W14" s="135" t="str">
        <f t="shared" si="3"/>
        <v/>
      </c>
      <c r="X14" s="135" t="str">
        <f t="shared" si="3"/>
        <v/>
      </c>
      <c r="Y14" s="135" t="str">
        <f t="shared" si="3"/>
        <v/>
      </c>
      <c r="Z14" s="135" t="str">
        <f t="shared" si="3"/>
        <v/>
      </c>
      <c r="AA14" s="135" t="str">
        <f t="shared" si="3"/>
        <v/>
      </c>
      <c r="AB14" s="135" t="str">
        <f t="shared" si="3"/>
        <v/>
      </c>
      <c r="AC14" s="135" t="str">
        <f t="shared" si="3"/>
        <v/>
      </c>
      <c r="AD14" s="135" t="str">
        <f t="shared" si="3"/>
        <v/>
      </c>
      <c r="AE14" s="135" t="str">
        <f t="shared" si="3"/>
        <v/>
      </c>
      <c r="AF14" s="135" t="str">
        <f t="shared" si="3"/>
        <v/>
      </c>
      <c r="AG14" s="135" t="str">
        <f t="shared" si="4"/>
        <v/>
      </c>
      <c r="AH14" s="135" t="str">
        <f t="shared" si="4"/>
        <v/>
      </c>
      <c r="AI14" s="135" t="str">
        <f t="shared" si="4"/>
        <v/>
      </c>
      <c r="AJ14" s="135" t="str">
        <f t="shared" si="4"/>
        <v/>
      </c>
      <c r="AK14" s="135" t="str">
        <f t="shared" si="4"/>
        <v/>
      </c>
      <c r="AL14" s="135" t="str">
        <f t="shared" si="4"/>
        <v/>
      </c>
      <c r="AM14" s="135" t="str">
        <f t="shared" si="4"/>
        <v/>
      </c>
      <c r="AN14" s="135" t="str">
        <f t="shared" si="4"/>
        <v/>
      </c>
      <c r="AO14" s="135" t="str">
        <f t="shared" si="4"/>
        <v/>
      </c>
      <c r="AP14" s="135" t="str">
        <f t="shared" si="4"/>
        <v/>
      </c>
      <c r="AQ14" s="135" t="str">
        <f t="shared" si="4"/>
        <v/>
      </c>
      <c r="AR14" s="135" t="str">
        <f t="shared" si="4"/>
        <v/>
      </c>
      <c r="AS14" s="135" t="str">
        <f t="shared" si="4"/>
        <v/>
      </c>
      <c r="AT14" s="135" t="str">
        <f t="shared" si="4"/>
        <v/>
      </c>
      <c r="AU14" s="135" t="str">
        <f t="shared" si="4"/>
        <v/>
      </c>
      <c r="AV14" s="135" t="str">
        <f t="shared" si="4"/>
        <v/>
      </c>
      <c r="AW14" s="135" t="str">
        <f t="shared" si="5"/>
        <v/>
      </c>
      <c r="AX14" s="135" t="str">
        <f t="shared" si="5"/>
        <v/>
      </c>
      <c r="AY14" s="135" t="str">
        <f t="shared" si="5"/>
        <v/>
      </c>
    </row>
    <row r="15" spans="1:51" s="148" customFormat="1" ht="30" customHeight="1" x14ac:dyDescent="0.2">
      <c r="A15" s="186"/>
      <c r="B15" s="142"/>
      <c r="C15" s="143"/>
      <c r="D15" s="143"/>
      <c r="E15" s="144"/>
      <c r="F15" s="145"/>
      <c r="G15" s="145"/>
      <c r="H15" s="145"/>
      <c r="I15" s="145"/>
      <c r="J15" s="145"/>
      <c r="K15" s="146"/>
      <c r="L15" s="147"/>
      <c r="M15" s="147"/>
      <c r="N15" s="147"/>
      <c r="O15" s="147"/>
      <c r="P15" s="135"/>
      <c r="Q15" s="135" t="str">
        <f t="shared" si="3"/>
        <v/>
      </c>
      <c r="R15" s="135" t="str">
        <f t="shared" si="3"/>
        <v/>
      </c>
      <c r="S15" s="135" t="str">
        <f t="shared" si="3"/>
        <v/>
      </c>
      <c r="T15" s="135" t="str">
        <f t="shared" si="3"/>
        <v/>
      </c>
      <c r="U15" s="135" t="str">
        <f t="shared" si="3"/>
        <v/>
      </c>
      <c r="V15" s="135" t="str">
        <f t="shared" si="3"/>
        <v/>
      </c>
      <c r="W15" s="135" t="str">
        <f t="shared" si="3"/>
        <v/>
      </c>
      <c r="X15" s="135" t="str">
        <f t="shared" si="3"/>
        <v/>
      </c>
      <c r="Y15" s="135" t="str">
        <f t="shared" si="3"/>
        <v/>
      </c>
      <c r="Z15" s="135" t="str">
        <f t="shared" si="3"/>
        <v/>
      </c>
      <c r="AA15" s="135" t="str">
        <f t="shared" si="3"/>
        <v/>
      </c>
      <c r="AB15" s="135" t="str">
        <f t="shared" si="3"/>
        <v/>
      </c>
      <c r="AC15" s="135" t="str">
        <f t="shared" si="3"/>
        <v/>
      </c>
      <c r="AD15" s="135" t="str">
        <f t="shared" si="3"/>
        <v/>
      </c>
      <c r="AE15" s="135" t="str">
        <f t="shared" si="3"/>
        <v/>
      </c>
      <c r="AF15" s="135" t="str">
        <f t="shared" si="3"/>
        <v/>
      </c>
      <c r="AG15" s="135" t="str">
        <f t="shared" si="4"/>
        <v/>
      </c>
      <c r="AH15" s="135" t="str">
        <f t="shared" si="4"/>
        <v/>
      </c>
      <c r="AI15" s="135" t="str">
        <f t="shared" si="4"/>
        <v/>
      </c>
      <c r="AJ15" s="135" t="str">
        <f t="shared" si="4"/>
        <v/>
      </c>
      <c r="AK15" s="135" t="str">
        <f t="shared" si="4"/>
        <v/>
      </c>
      <c r="AL15" s="135" t="str">
        <f t="shared" si="4"/>
        <v/>
      </c>
      <c r="AM15" s="135" t="str">
        <f t="shared" si="4"/>
        <v/>
      </c>
      <c r="AN15" s="135" t="str">
        <f t="shared" si="4"/>
        <v/>
      </c>
      <c r="AO15" s="135" t="str">
        <f t="shared" si="4"/>
        <v/>
      </c>
      <c r="AP15" s="135" t="str">
        <f t="shared" si="4"/>
        <v/>
      </c>
      <c r="AQ15" s="135" t="str">
        <f t="shared" si="4"/>
        <v/>
      </c>
      <c r="AR15" s="135" t="str">
        <f t="shared" si="4"/>
        <v/>
      </c>
      <c r="AS15" s="135" t="str">
        <f t="shared" si="4"/>
        <v/>
      </c>
      <c r="AT15" s="135" t="str">
        <f t="shared" si="4"/>
        <v/>
      </c>
      <c r="AU15" s="135" t="str">
        <f t="shared" si="4"/>
        <v/>
      </c>
      <c r="AV15" s="135" t="str">
        <f t="shared" si="4"/>
        <v/>
      </c>
      <c r="AW15" s="135" t="str">
        <f t="shared" si="5"/>
        <v/>
      </c>
      <c r="AX15" s="135" t="str">
        <f t="shared" si="5"/>
        <v/>
      </c>
      <c r="AY15" s="135" t="str">
        <f t="shared" si="5"/>
        <v/>
      </c>
    </row>
    <row r="16" spans="1:51" s="148" customFormat="1" ht="30" customHeight="1" x14ac:dyDescent="0.2">
      <c r="A16" s="186"/>
      <c r="B16" s="142"/>
      <c r="C16" s="143"/>
      <c r="D16" s="143"/>
      <c r="E16" s="144"/>
      <c r="F16" s="145"/>
      <c r="G16" s="145"/>
      <c r="H16" s="145"/>
      <c r="I16" s="145"/>
      <c r="J16" s="145"/>
      <c r="K16" s="146"/>
      <c r="L16" s="147"/>
      <c r="M16" s="147"/>
      <c r="N16" s="147"/>
      <c r="O16" s="147"/>
      <c r="P16" s="135"/>
      <c r="Q16" s="135" t="str">
        <f t="shared" si="3"/>
        <v/>
      </c>
      <c r="R16" s="135" t="str">
        <f t="shared" si="3"/>
        <v/>
      </c>
      <c r="S16" s="135" t="str">
        <f t="shared" si="3"/>
        <v/>
      </c>
      <c r="T16" s="135" t="str">
        <f t="shared" si="3"/>
        <v/>
      </c>
      <c r="U16" s="135" t="str">
        <f t="shared" si="3"/>
        <v/>
      </c>
      <c r="V16" s="135" t="str">
        <f t="shared" si="3"/>
        <v/>
      </c>
      <c r="W16" s="135" t="str">
        <f t="shared" si="3"/>
        <v/>
      </c>
      <c r="X16" s="135" t="str">
        <f t="shared" si="3"/>
        <v/>
      </c>
      <c r="Y16" s="135" t="str">
        <f t="shared" si="3"/>
        <v/>
      </c>
      <c r="Z16" s="135" t="str">
        <f t="shared" si="3"/>
        <v/>
      </c>
      <c r="AA16" s="135" t="str">
        <f t="shared" si="3"/>
        <v/>
      </c>
      <c r="AB16" s="135" t="str">
        <f t="shared" si="3"/>
        <v/>
      </c>
      <c r="AC16" s="135" t="str">
        <f t="shared" si="3"/>
        <v/>
      </c>
      <c r="AD16" s="135" t="str">
        <f t="shared" si="3"/>
        <v/>
      </c>
      <c r="AE16" s="135" t="str">
        <f t="shared" si="3"/>
        <v/>
      </c>
      <c r="AF16" s="135" t="str">
        <f t="shared" si="3"/>
        <v/>
      </c>
      <c r="AG16" s="135" t="str">
        <f t="shared" si="4"/>
        <v/>
      </c>
      <c r="AH16" s="135" t="str">
        <f t="shared" si="4"/>
        <v/>
      </c>
      <c r="AI16" s="135" t="str">
        <f t="shared" si="4"/>
        <v/>
      </c>
      <c r="AJ16" s="135" t="str">
        <f t="shared" si="4"/>
        <v/>
      </c>
      <c r="AK16" s="135" t="str">
        <f t="shared" si="4"/>
        <v/>
      </c>
      <c r="AL16" s="135" t="str">
        <f t="shared" si="4"/>
        <v/>
      </c>
      <c r="AM16" s="135" t="str">
        <f t="shared" si="4"/>
        <v/>
      </c>
      <c r="AN16" s="135" t="str">
        <f t="shared" si="4"/>
        <v/>
      </c>
      <c r="AO16" s="135" t="str">
        <f t="shared" si="4"/>
        <v/>
      </c>
      <c r="AP16" s="135" t="str">
        <f t="shared" si="4"/>
        <v/>
      </c>
      <c r="AQ16" s="135" t="str">
        <f t="shared" si="4"/>
        <v/>
      </c>
      <c r="AR16" s="135" t="str">
        <f t="shared" si="4"/>
        <v/>
      </c>
      <c r="AS16" s="135" t="str">
        <f t="shared" si="4"/>
        <v/>
      </c>
      <c r="AT16" s="135" t="str">
        <f t="shared" si="4"/>
        <v/>
      </c>
      <c r="AU16" s="135" t="str">
        <f t="shared" si="4"/>
        <v/>
      </c>
      <c r="AV16" s="135" t="str">
        <f t="shared" si="4"/>
        <v/>
      </c>
      <c r="AW16" s="135" t="str">
        <f t="shared" si="5"/>
        <v/>
      </c>
      <c r="AX16" s="135" t="str">
        <f t="shared" si="5"/>
        <v/>
      </c>
      <c r="AY16" s="135" t="str">
        <f t="shared" si="5"/>
        <v/>
      </c>
    </row>
    <row r="17" spans="1:53" s="183" customFormat="1" ht="30" customHeight="1" x14ac:dyDescent="0.2">
      <c r="A17" s="186"/>
      <c r="B17" s="177"/>
      <c r="C17" s="177"/>
      <c r="D17" s="177"/>
      <c r="E17" s="178"/>
      <c r="F17" s="145"/>
      <c r="G17" s="179"/>
      <c r="H17" s="179"/>
      <c r="I17" s="179"/>
      <c r="J17" s="179"/>
      <c r="K17" s="180"/>
      <c r="L17" s="181"/>
      <c r="M17" s="181"/>
      <c r="N17" s="181"/>
      <c r="O17" s="181"/>
      <c r="P17" s="182"/>
      <c r="Q17" s="182" t="str">
        <f t="shared" si="3"/>
        <v/>
      </c>
      <c r="R17" s="182" t="str">
        <f t="shared" si="3"/>
        <v/>
      </c>
      <c r="S17" s="182" t="str">
        <f t="shared" si="3"/>
        <v/>
      </c>
      <c r="T17" s="182" t="str">
        <f t="shared" si="3"/>
        <v/>
      </c>
      <c r="U17" s="182" t="str">
        <f t="shared" si="3"/>
        <v/>
      </c>
      <c r="V17" s="182" t="str">
        <f t="shared" si="3"/>
        <v/>
      </c>
      <c r="W17" s="182" t="str">
        <f t="shared" si="3"/>
        <v/>
      </c>
      <c r="X17" s="182" t="str">
        <f t="shared" si="3"/>
        <v/>
      </c>
      <c r="Y17" s="182" t="str">
        <f t="shared" si="3"/>
        <v/>
      </c>
      <c r="Z17" s="182" t="str">
        <f t="shared" si="3"/>
        <v/>
      </c>
      <c r="AA17" s="182" t="str">
        <f t="shared" si="3"/>
        <v/>
      </c>
      <c r="AB17" s="182" t="str">
        <f t="shared" si="3"/>
        <v/>
      </c>
      <c r="AC17" s="182" t="str">
        <f t="shared" si="3"/>
        <v/>
      </c>
      <c r="AD17" s="182" t="str">
        <f t="shared" si="3"/>
        <v/>
      </c>
      <c r="AE17" s="182" t="str">
        <f t="shared" si="3"/>
        <v/>
      </c>
      <c r="AF17" s="182" t="str">
        <f t="shared" si="3"/>
        <v/>
      </c>
      <c r="AG17" s="182" t="str">
        <f t="shared" si="4"/>
        <v/>
      </c>
      <c r="AH17" s="182" t="str">
        <f t="shared" si="4"/>
        <v/>
      </c>
      <c r="AI17" s="182" t="str">
        <f t="shared" si="4"/>
        <v/>
      </c>
      <c r="AJ17" s="182" t="str">
        <f t="shared" si="4"/>
        <v/>
      </c>
      <c r="AK17" s="182" t="str">
        <f t="shared" si="4"/>
        <v/>
      </c>
      <c r="AL17" s="182" t="str">
        <f t="shared" si="4"/>
        <v/>
      </c>
      <c r="AM17" s="182" t="str">
        <f t="shared" si="4"/>
        <v/>
      </c>
      <c r="AN17" s="182" t="str">
        <f t="shared" si="4"/>
        <v/>
      </c>
      <c r="AO17" s="182" t="str">
        <f t="shared" si="4"/>
        <v/>
      </c>
      <c r="AP17" s="182" t="str">
        <f t="shared" si="4"/>
        <v/>
      </c>
      <c r="AQ17" s="182" t="str">
        <f t="shared" si="4"/>
        <v/>
      </c>
      <c r="AR17" s="182" t="str">
        <f t="shared" si="4"/>
        <v/>
      </c>
      <c r="AS17" s="182" t="str">
        <f t="shared" si="4"/>
        <v/>
      </c>
      <c r="AT17" s="182" t="str">
        <f t="shared" si="4"/>
        <v/>
      </c>
      <c r="AU17" s="182" t="str">
        <f t="shared" si="4"/>
        <v/>
      </c>
      <c r="AV17" s="182" t="str">
        <f t="shared" si="4"/>
        <v/>
      </c>
      <c r="AW17" s="182" t="str">
        <f t="shared" si="5"/>
        <v/>
      </c>
      <c r="AX17" s="182" t="str">
        <f t="shared" si="5"/>
        <v/>
      </c>
      <c r="AY17" s="182" t="str">
        <f t="shared" si="5"/>
        <v/>
      </c>
    </row>
    <row r="18" spans="1:53" s="183" customFormat="1" ht="30" customHeight="1" x14ac:dyDescent="0.2">
      <c r="A18" s="186"/>
      <c r="B18" s="177"/>
      <c r="C18" s="177"/>
      <c r="D18" s="177"/>
      <c r="E18" s="178"/>
      <c r="F18" s="179"/>
      <c r="G18" s="179"/>
      <c r="H18" s="179"/>
      <c r="I18" s="179"/>
      <c r="J18" s="179"/>
      <c r="K18" s="180"/>
      <c r="L18" s="181"/>
      <c r="M18" s="181"/>
      <c r="N18" s="181"/>
      <c r="O18" s="181"/>
      <c r="P18" s="182"/>
      <c r="Q18" s="182" t="str">
        <f t="shared" si="3"/>
        <v/>
      </c>
      <c r="R18" s="182" t="str">
        <f t="shared" si="3"/>
        <v/>
      </c>
      <c r="S18" s="182" t="str">
        <f t="shared" si="3"/>
        <v/>
      </c>
      <c r="T18" s="182" t="str">
        <f t="shared" si="3"/>
        <v/>
      </c>
      <c r="U18" s="182" t="str">
        <f t="shared" si="3"/>
        <v/>
      </c>
      <c r="V18" s="182" t="str">
        <f t="shared" si="3"/>
        <v/>
      </c>
      <c r="W18" s="182" t="str">
        <f t="shared" si="3"/>
        <v/>
      </c>
      <c r="X18" s="182" t="str">
        <f t="shared" si="3"/>
        <v/>
      </c>
      <c r="Y18" s="182" t="str">
        <f t="shared" si="3"/>
        <v/>
      </c>
      <c r="Z18" s="182" t="str">
        <f t="shared" si="3"/>
        <v/>
      </c>
      <c r="AA18" s="182" t="str">
        <f t="shared" si="3"/>
        <v/>
      </c>
      <c r="AB18" s="182" t="str">
        <f t="shared" si="3"/>
        <v/>
      </c>
      <c r="AC18" s="182" t="str">
        <f t="shared" si="3"/>
        <v/>
      </c>
      <c r="AD18" s="182" t="str">
        <f t="shared" si="3"/>
        <v/>
      </c>
      <c r="AE18" s="182" t="str">
        <f t="shared" si="3"/>
        <v/>
      </c>
      <c r="AF18" s="182" t="str">
        <f t="shared" si="3"/>
        <v/>
      </c>
      <c r="AG18" s="182" t="str">
        <f t="shared" si="4"/>
        <v/>
      </c>
      <c r="AH18" s="182" t="str">
        <f t="shared" si="4"/>
        <v/>
      </c>
      <c r="AI18" s="182" t="str">
        <f t="shared" si="4"/>
        <v/>
      </c>
      <c r="AJ18" s="182" t="str">
        <f t="shared" si="4"/>
        <v/>
      </c>
      <c r="AK18" s="182" t="str">
        <f t="shared" si="4"/>
        <v/>
      </c>
      <c r="AL18" s="182" t="str">
        <f t="shared" si="4"/>
        <v/>
      </c>
      <c r="AM18" s="182" t="str">
        <f t="shared" si="4"/>
        <v/>
      </c>
      <c r="AN18" s="182" t="str">
        <f t="shared" si="4"/>
        <v/>
      </c>
      <c r="AO18" s="182" t="str">
        <f t="shared" si="4"/>
        <v/>
      </c>
      <c r="AP18" s="182" t="str">
        <f t="shared" si="4"/>
        <v/>
      </c>
      <c r="AQ18" s="182" t="str">
        <f t="shared" si="4"/>
        <v/>
      </c>
      <c r="AR18" s="182" t="str">
        <f t="shared" si="4"/>
        <v/>
      </c>
      <c r="AS18" s="182" t="str">
        <f t="shared" si="4"/>
        <v/>
      </c>
      <c r="AT18" s="182" t="str">
        <f t="shared" si="4"/>
        <v/>
      </c>
      <c r="AU18" s="182" t="str">
        <f t="shared" si="4"/>
        <v/>
      </c>
      <c r="AV18" s="182" t="str">
        <f t="shared" si="4"/>
        <v/>
      </c>
      <c r="AW18" s="182" t="str">
        <f t="shared" si="5"/>
        <v/>
      </c>
      <c r="AX18" s="182" t="str">
        <f t="shared" si="5"/>
        <v/>
      </c>
      <c r="AY18" s="182" t="str">
        <f t="shared" si="5"/>
        <v/>
      </c>
    </row>
    <row r="19" spans="1:53" s="183" customFormat="1" ht="30" customHeight="1" x14ac:dyDescent="0.2">
      <c r="A19" s="186"/>
      <c r="B19" s="177"/>
      <c r="C19" s="177"/>
      <c r="D19" s="177"/>
      <c r="E19" s="178"/>
      <c r="F19" s="179"/>
      <c r="G19" s="179"/>
      <c r="H19" s="179"/>
      <c r="I19" s="179"/>
      <c r="J19" s="179"/>
      <c r="K19" s="180"/>
      <c r="L19" s="181"/>
      <c r="M19" s="181"/>
      <c r="N19" s="181"/>
      <c r="O19" s="181"/>
      <c r="P19" s="182"/>
      <c r="Q19" s="182" t="str">
        <f t="shared" ref="Q19:AF21" si="6">IF($K19="Todos","•",IF(ISERROR(FIND(Q$4,$K19,1)),"",FIND(Q$4,$K19,1)))</f>
        <v/>
      </c>
      <c r="R19" s="182" t="str">
        <f t="shared" si="6"/>
        <v/>
      </c>
      <c r="S19" s="182" t="str">
        <f t="shared" si="6"/>
        <v/>
      </c>
      <c r="T19" s="182" t="str">
        <f t="shared" si="6"/>
        <v/>
      </c>
      <c r="U19" s="182" t="str">
        <f t="shared" si="6"/>
        <v/>
      </c>
      <c r="V19" s="182" t="str">
        <f t="shared" si="6"/>
        <v/>
      </c>
      <c r="W19" s="182" t="str">
        <f t="shared" si="6"/>
        <v/>
      </c>
      <c r="X19" s="182" t="str">
        <f t="shared" si="6"/>
        <v/>
      </c>
      <c r="Y19" s="182" t="str">
        <f t="shared" si="6"/>
        <v/>
      </c>
      <c r="Z19" s="182" t="str">
        <f t="shared" si="6"/>
        <v/>
      </c>
      <c r="AA19" s="182" t="str">
        <f t="shared" si="6"/>
        <v/>
      </c>
      <c r="AB19" s="182" t="str">
        <f t="shared" si="6"/>
        <v/>
      </c>
      <c r="AC19" s="182" t="str">
        <f t="shared" si="6"/>
        <v/>
      </c>
      <c r="AD19" s="182" t="str">
        <f t="shared" si="6"/>
        <v/>
      </c>
      <c r="AE19" s="182" t="str">
        <f t="shared" si="6"/>
        <v/>
      </c>
      <c r="AF19" s="182" t="str">
        <f t="shared" si="6"/>
        <v/>
      </c>
      <c r="AG19" s="182" t="str">
        <f t="shared" ref="AG19:AV21" si="7">IF($K19="Todos","•",IF(ISERROR(FIND(AG$4,$K19,1)),"",FIND(AG$4,$K19,1)))</f>
        <v/>
      </c>
      <c r="AH19" s="182" t="str">
        <f t="shared" si="7"/>
        <v/>
      </c>
      <c r="AI19" s="182" t="str">
        <f t="shared" si="7"/>
        <v/>
      </c>
      <c r="AJ19" s="182" t="str">
        <f t="shared" si="7"/>
        <v/>
      </c>
      <c r="AK19" s="182" t="str">
        <f t="shared" si="7"/>
        <v/>
      </c>
      <c r="AL19" s="182" t="str">
        <f t="shared" si="7"/>
        <v/>
      </c>
      <c r="AM19" s="182" t="str">
        <f t="shared" si="7"/>
        <v/>
      </c>
      <c r="AN19" s="182" t="str">
        <f t="shared" si="7"/>
        <v/>
      </c>
      <c r="AO19" s="182" t="str">
        <f t="shared" si="7"/>
        <v/>
      </c>
      <c r="AP19" s="182" t="str">
        <f t="shared" si="7"/>
        <v/>
      </c>
      <c r="AQ19" s="182" t="str">
        <f t="shared" si="7"/>
        <v/>
      </c>
      <c r="AR19" s="182" t="str">
        <f t="shared" si="7"/>
        <v/>
      </c>
      <c r="AS19" s="182" t="str">
        <f t="shared" si="7"/>
        <v/>
      </c>
      <c r="AT19" s="182" t="str">
        <f t="shared" si="7"/>
        <v/>
      </c>
      <c r="AU19" s="182" t="str">
        <f t="shared" si="7"/>
        <v/>
      </c>
      <c r="AV19" s="182" t="str">
        <f t="shared" si="7"/>
        <v/>
      </c>
      <c r="AW19" s="182" t="str">
        <f t="shared" si="5"/>
        <v/>
      </c>
      <c r="AX19" s="182" t="str">
        <f t="shared" si="5"/>
        <v/>
      </c>
      <c r="AY19" s="182" t="str">
        <f t="shared" si="5"/>
        <v/>
      </c>
    </row>
    <row r="20" spans="1:53" s="183" customFormat="1" ht="30" customHeight="1" x14ac:dyDescent="0.2">
      <c r="A20" s="186"/>
      <c r="B20" s="177"/>
      <c r="C20" s="177"/>
      <c r="D20" s="177"/>
      <c r="E20" s="178"/>
      <c r="F20" s="179"/>
      <c r="G20" s="179"/>
      <c r="H20" s="179"/>
      <c r="I20" s="179"/>
      <c r="J20" s="179"/>
      <c r="K20" s="180"/>
      <c r="L20" s="181"/>
      <c r="M20" s="181"/>
      <c r="N20" s="181"/>
      <c r="O20" s="181"/>
      <c r="P20" s="182"/>
      <c r="Q20" s="182" t="str">
        <f t="shared" si="6"/>
        <v/>
      </c>
      <c r="R20" s="182" t="str">
        <f t="shared" si="6"/>
        <v/>
      </c>
      <c r="S20" s="182" t="str">
        <f t="shared" si="6"/>
        <v/>
      </c>
      <c r="T20" s="182" t="str">
        <f t="shared" si="6"/>
        <v/>
      </c>
      <c r="U20" s="182" t="str">
        <f t="shared" si="6"/>
        <v/>
      </c>
      <c r="V20" s="182" t="str">
        <f t="shared" si="6"/>
        <v/>
      </c>
      <c r="W20" s="182" t="str">
        <f t="shared" si="6"/>
        <v/>
      </c>
      <c r="X20" s="182" t="str">
        <f t="shared" si="6"/>
        <v/>
      </c>
      <c r="Y20" s="182" t="str">
        <f t="shared" si="6"/>
        <v/>
      </c>
      <c r="Z20" s="182" t="str">
        <f t="shared" si="6"/>
        <v/>
      </c>
      <c r="AA20" s="182" t="str">
        <f t="shared" si="6"/>
        <v/>
      </c>
      <c r="AB20" s="182" t="str">
        <f t="shared" si="6"/>
        <v/>
      </c>
      <c r="AC20" s="182" t="str">
        <f t="shared" si="6"/>
        <v/>
      </c>
      <c r="AD20" s="182" t="str">
        <f t="shared" si="6"/>
        <v/>
      </c>
      <c r="AE20" s="182" t="str">
        <f t="shared" si="6"/>
        <v/>
      </c>
      <c r="AF20" s="182" t="str">
        <f t="shared" si="6"/>
        <v/>
      </c>
      <c r="AG20" s="182" t="str">
        <f t="shared" si="7"/>
        <v/>
      </c>
      <c r="AH20" s="182" t="str">
        <f t="shared" si="7"/>
        <v/>
      </c>
      <c r="AI20" s="182" t="str">
        <f t="shared" si="7"/>
        <v/>
      </c>
      <c r="AJ20" s="182" t="str">
        <f t="shared" si="7"/>
        <v/>
      </c>
      <c r="AK20" s="182" t="str">
        <f t="shared" si="7"/>
        <v/>
      </c>
      <c r="AL20" s="182" t="str">
        <f t="shared" si="7"/>
        <v/>
      </c>
      <c r="AM20" s="182" t="str">
        <f t="shared" si="7"/>
        <v/>
      </c>
      <c r="AN20" s="182" t="str">
        <f t="shared" si="7"/>
        <v/>
      </c>
      <c r="AO20" s="182" t="str">
        <f t="shared" si="7"/>
        <v/>
      </c>
      <c r="AP20" s="182" t="str">
        <f t="shared" si="7"/>
        <v/>
      </c>
      <c r="AQ20" s="182" t="str">
        <f t="shared" si="7"/>
        <v/>
      </c>
      <c r="AR20" s="182" t="str">
        <f t="shared" si="7"/>
        <v/>
      </c>
      <c r="AS20" s="182" t="str">
        <f t="shared" si="7"/>
        <v/>
      </c>
      <c r="AT20" s="182" t="str">
        <f t="shared" si="7"/>
        <v/>
      </c>
      <c r="AU20" s="182" t="str">
        <f t="shared" si="7"/>
        <v/>
      </c>
      <c r="AV20" s="182" t="str">
        <f t="shared" si="7"/>
        <v/>
      </c>
      <c r="AW20" s="182" t="str">
        <f t="shared" si="5"/>
        <v/>
      </c>
      <c r="AX20" s="182" t="str">
        <f t="shared" si="5"/>
        <v/>
      </c>
      <c r="AY20" s="182" t="str">
        <f t="shared" si="5"/>
        <v/>
      </c>
    </row>
    <row r="21" spans="1:53" s="183" customFormat="1" ht="30" customHeight="1" x14ac:dyDescent="0.2">
      <c r="A21" s="186"/>
      <c r="B21" s="177"/>
      <c r="C21" s="177"/>
      <c r="D21" s="177"/>
      <c r="E21" s="178"/>
      <c r="F21" s="179"/>
      <c r="G21" s="179"/>
      <c r="H21" s="179"/>
      <c r="I21" s="179"/>
      <c r="J21" s="179"/>
      <c r="K21" s="180"/>
      <c r="L21" s="181"/>
      <c r="M21" s="181"/>
      <c r="N21" s="181"/>
      <c r="O21" s="181"/>
      <c r="P21" s="182"/>
      <c r="Q21" s="182" t="str">
        <f>IF($K21="Todos","•",IF(ISERROR(FIND(Q$4,$K21,1)),"",FIND(Q$4,$K21,1)))</f>
        <v/>
      </c>
      <c r="R21" s="182" t="str">
        <f t="shared" si="6"/>
        <v/>
      </c>
      <c r="S21" s="182" t="str">
        <f t="shared" si="6"/>
        <v/>
      </c>
      <c r="T21" s="182" t="str">
        <f t="shared" si="6"/>
        <v/>
      </c>
      <c r="U21" s="182" t="str">
        <f t="shared" si="6"/>
        <v/>
      </c>
      <c r="V21" s="182" t="str">
        <f t="shared" si="6"/>
        <v/>
      </c>
      <c r="W21" s="182" t="str">
        <f t="shared" si="6"/>
        <v/>
      </c>
      <c r="X21" s="182" t="str">
        <f t="shared" si="6"/>
        <v/>
      </c>
      <c r="Y21" s="182" t="str">
        <f t="shared" si="6"/>
        <v/>
      </c>
      <c r="Z21" s="182" t="str">
        <f t="shared" si="6"/>
        <v/>
      </c>
      <c r="AA21" s="182" t="str">
        <f t="shared" si="6"/>
        <v/>
      </c>
      <c r="AB21" s="182" t="str">
        <f t="shared" si="6"/>
        <v/>
      </c>
      <c r="AC21" s="182" t="str">
        <f t="shared" si="6"/>
        <v/>
      </c>
      <c r="AD21" s="182" t="str">
        <f t="shared" si="6"/>
        <v/>
      </c>
      <c r="AE21" s="182" t="str">
        <f t="shared" si="6"/>
        <v/>
      </c>
      <c r="AF21" s="182" t="str">
        <f t="shared" si="6"/>
        <v/>
      </c>
      <c r="AG21" s="182" t="str">
        <f t="shared" si="7"/>
        <v/>
      </c>
      <c r="AH21" s="182" t="str">
        <f t="shared" si="7"/>
        <v/>
      </c>
      <c r="AI21" s="182" t="str">
        <f t="shared" si="7"/>
        <v/>
      </c>
      <c r="AJ21" s="182" t="str">
        <f t="shared" si="7"/>
        <v/>
      </c>
      <c r="AK21" s="182" t="str">
        <f t="shared" si="7"/>
        <v/>
      </c>
      <c r="AL21" s="182" t="str">
        <f t="shared" si="7"/>
        <v/>
      </c>
      <c r="AM21" s="182" t="str">
        <f t="shared" si="7"/>
        <v/>
      </c>
      <c r="AN21" s="182" t="str">
        <f t="shared" si="7"/>
        <v/>
      </c>
      <c r="AO21" s="182" t="str">
        <f t="shared" si="7"/>
        <v/>
      </c>
      <c r="AP21" s="182" t="str">
        <f t="shared" si="7"/>
        <v/>
      </c>
      <c r="AQ21" s="182" t="str">
        <f t="shared" si="7"/>
        <v/>
      </c>
      <c r="AR21" s="182" t="str">
        <f t="shared" si="7"/>
        <v/>
      </c>
      <c r="AS21" s="182" t="str">
        <f t="shared" si="7"/>
        <v/>
      </c>
      <c r="AT21" s="182" t="str">
        <f t="shared" si="7"/>
        <v/>
      </c>
      <c r="AU21" s="182" t="str">
        <f t="shared" si="7"/>
        <v/>
      </c>
      <c r="AV21" s="182" t="str">
        <f t="shared" si="7"/>
        <v/>
      </c>
      <c r="AW21" s="182" t="str">
        <f t="shared" si="5"/>
        <v/>
      </c>
      <c r="AX21" s="182" t="str">
        <f t="shared" si="5"/>
        <v/>
      </c>
      <c r="AY21" s="182" t="str">
        <f t="shared" si="5"/>
        <v/>
      </c>
      <c r="BA21" s="183" t="e">
        <f>VLOOKUP("9A",P6:AY21,36,1)</f>
        <v>#N/A</v>
      </c>
    </row>
    <row r="22" spans="1:53" s="183" customFormat="1" ht="30" customHeight="1" x14ac:dyDescent="0.2">
      <c r="A22" s="186"/>
      <c r="B22" s="177"/>
      <c r="C22" s="177"/>
      <c r="D22" s="177"/>
      <c r="E22" s="178"/>
      <c r="F22" s="179"/>
      <c r="G22" s="179"/>
      <c r="H22" s="179"/>
      <c r="I22" s="179"/>
      <c r="J22" s="179"/>
      <c r="K22" s="180"/>
      <c r="L22" s="181"/>
      <c r="M22" s="181"/>
      <c r="N22" s="181"/>
      <c r="O22" s="181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</row>
    <row r="23" spans="1:53" s="183" customFormat="1" ht="30" customHeight="1" x14ac:dyDescent="0.2">
      <c r="A23" s="186"/>
      <c r="B23" s="177"/>
      <c r="C23" s="177"/>
      <c r="D23" s="177"/>
      <c r="E23" s="178"/>
      <c r="F23" s="179"/>
      <c r="G23" s="179"/>
      <c r="H23" s="179"/>
      <c r="I23" s="179"/>
      <c r="J23" s="179"/>
      <c r="K23" s="180"/>
      <c r="L23" s="181"/>
      <c r="M23" s="181"/>
      <c r="N23" s="181"/>
      <c r="O23" s="181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</row>
    <row r="24" spans="1:53" s="183" customFormat="1" ht="30" customHeight="1" x14ac:dyDescent="0.2">
      <c r="A24" s="186"/>
      <c r="B24" s="177"/>
      <c r="C24" s="177"/>
      <c r="D24" s="177"/>
      <c r="E24" s="178"/>
      <c r="F24" s="179"/>
      <c r="G24" s="179"/>
      <c r="H24" s="179"/>
      <c r="I24" s="179"/>
      <c r="J24" s="179"/>
      <c r="K24" s="180"/>
      <c r="L24" s="181"/>
      <c r="M24" s="181"/>
      <c r="N24" s="181"/>
      <c r="O24" s="181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</row>
    <row r="25" spans="1:53" s="183" customFormat="1" ht="30" customHeight="1" x14ac:dyDescent="0.2">
      <c r="A25" s="186"/>
      <c r="B25" s="177"/>
      <c r="C25" s="177"/>
      <c r="D25" s="177"/>
      <c r="E25" s="178"/>
      <c r="F25" s="179"/>
      <c r="G25" s="179"/>
      <c r="H25" s="179"/>
      <c r="I25" s="179"/>
      <c r="J25" s="179"/>
      <c r="K25" s="180"/>
      <c r="L25" s="181"/>
      <c r="M25" s="181"/>
      <c r="N25" s="181"/>
      <c r="O25" s="181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</row>
    <row r="26" spans="1:53" s="183" customFormat="1" ht="30" customHeight="1" x14ac:dyDescent="0.2">
      <c r="A26" s="186"/>
      <c r="B26" s="177"/>
      <c r="C26" s="177"/>
      <c r="D26" s="177"/>
      <c r="E26" s="178"/>
      <c r="F26" s="179"/>
      <c r="G26" s="179"/>
      <c r="H26" s="179"/>
      <c r="I26" s="179"/>
      <c r="J26" s="179"/>
      <c r="K26" s="180"/>
      <c r="L26" s="181"/>
      <c r="M26" s="181"/>
      <c r="N26" s="181"/>
      <c r="O26" s="181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</row>
    <row r="27" spans="1:53" s="183" customFormat="1" ht="30" customHeight="1" x14ac:dyDescent="0.2">
      <c r="A27" s="186"/>
      <c r="B27" s="177"/>
      <c r="C27" s="177"/>
      <c r="D27" s="177"/>
      <c r="E27" s="178"/>
      <c r="F27" s="179"/>
      <c r="G27" s="179"/>
      <c r="H27" s="179"/>
      <c r="I27" s="179"/>
      <c r="J27" s="179"/>
      <c r="K27" s="180"/>
      <c r="L27" s="181"/>
      <c r="M27" s="181"/>
      <c r="N27" s="181"/>
      <c r="O27" s="181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</row>
    <row r="28" spans="1:53" s="183" customFormat="1" ht="30" customHeight="1" x14ac:dyDescent="0.2">
      <c r="A28" s="186"/>
      <c r="B28" s="177"/>
      <c r="C28" s="177"/>
      <c r="D28" s="177"/>
      <c r="E28" s="178"/>
      <c r="F28" s="179"/>
      <c r="G28" s="179"/>
      <c r="H28" s="179"/>
      <c r="I28" s="179"/>
      <c r="J28" s="179"/>
      <c r="K28" s="180"/>
      <c r="L28" s="181"/>
      <c r="M28" s="181"/>
      <c r="N28" s="181"/>
      <c r="O28" s="181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</row>
  </sheetData>
  <mergeCells count="4">
    <mergeCell ref="B2:E3"/>
    <mergeCell ref="F2:N2"/>
    <mergeCell ref="F3:K3"/>
    <mergeCell ref="L3:N3"/>
  </mergeCells>
  <phoneticPr fontId="41" type="noConversion"/>
  <conditionalFormatting sqref="P4:AY5 B5:O28">
    <cfRule type="expression" dxfId="3" priority="11" stopIfTrue="1">
      <formula>$A4="s"</formula>
    </cfRule>
  </conditionalFormatting>
  <conditionalFormatting sqref="Q2:AY2">
    <cfRule type="expression" dxfId="2" priority="10" stopIfTrue="1">
      <formula>$A2="s"</formula>
    </cfRule>
  </conditionalFormatting>
  <conditionalFormatting sqref="P5:AY28">
    <cfRule type="expression" dxfId="1" priority="9" stopIfTrue="1">
      <formula>$A5="s"</formula>
    </cfRule>
  </conditionalFormatting>
  <conditionalFormatting sqref="B5:O5">
    <cfRule type="expression" dxfId="0" priority="3" stopIfTrue="1">
      <formula>$A5="s"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/>
  <dimension ref="B1:C2701"/>
  <sheetViews>
    <sheetView topLeftCell="A61" workbookViewId="0">
      <selection activeCell="E13" sqref="E13"/>
    </sheetView>
  </sheetViews>
  <sheetFormatPr defaultRowHeight="12.75" x14ac:dyDescent="0.2"/>
  <cols>
    <col min="2" max="3" width="19.85546875" style="161" customWidth="1"/>
  </cols>
  <sheetData>
    <row r="1" spans="2:3" x14ac:dyDescent="0.2">
      <c r="B1" s="188" t="s">
        <v>2557</v>
      </c>
      <c r="C1" s="188" t="s">
        <v>2556</v>
      </c>
    </row>
    <row r="2" spans="2:3" x14ac:dyDescent="0.2">
      <c r="B2" s="187">
        <v>100111157</v>
      </c>
      <c r="C2" s="161" t="s">
        <v>884</v>
      </c>
    </row>
    <row r="3" spans="2:3" x14ac:dyDescent="0.2">
      <c r="B3" s="187">
        <v>100159486</v>
      </c>
      <c r="C3" s="161" t="s">
        <v>1400</v>
      </c>
    </row>
    <row r="4" spans="2:3" x14ac:dyDescent="0.2">
      <c r="B4" s="187">
        <v>100182550</v>
      </c>
      <c r="C4" s="161" t="s">
        <v>515</v>
      </c>
    </row>
    <row r="5" spans="2:3" x14ac:dyDescent="0.2">
      <c r="B5" s="187">
        <v>100487505</v>
      </c>
      <c r="C5" s="161" t="s">
        <v>870</v>
      </c>
    </row>
    <row r="6" spans="2:3" x14ac:dyDescent="0.2">
      <c r="B6" s="187">
        <v>100490700</v>
      </c>
      <c r="C6" s="161" t="s">
        <v>2300</v>
      </c>
    </row>
    <row r="7" spans="2:3" x14ac:dyDescent="0.2">
      <c r="B7" s="187">
        <v>100682243</v>
      </c>
      <c r="C7" s="161" t="s">
        <v>1037</v>
      </c>
    </row>
    <row r="8" spans="2:3" x14ac:dyDescent="0.2">
      <c r="B8" s="187">
        <v>101203969</v>
      </c>
      <c r="C8" s="161" t="s">
        <v>660</v>
      </c>
    </row>
    <row r="9" spans="2:3" x14ac:dyDescent="0.2">
      <c r="B9" s="187">
        <v>101208251</v>
      </c>
      <c r="C9" s="161" t="s">
        <v>1610</v>
      </c>
    </row>
    <row r="10" spans="2:3" x14ac:dyDescent="0.2">
      <c r="B10" s="187">
        <v>101413181</v>
      </c>
      <c r="C10" s="161" t="s">
        <v>1892</v>
      </c>
    </row>
    <row r="11" spans="2:3" x14ac:dyDescent="0.2">
      <c r="B11" s="187">
        <v>101514948</v>
      </c>
      <c r="C11" s="161" t="s">
        <v>795</v>
      </c>
    </row>
    <row r="12" spans="2:3" x14ac:dyDescent="0.2">
      <c r="B12" s="187">
        <v>101639457</v>
      </c>
      <c r="C12" s="161" t="s">
        <v>839</v>
      </c>
    </row>
    <row r="13" spans="2:3" x14ac:dyDescent="0.2">
      <c r="B13" s="187">
        <v>101639511</v>
      </c>
      <c r="C13" s="161" t="s">
        <v>567</v>
      </c>
    </row>
    <row r="14" spans="2:3" x14ac:dyDescent="0.2">
      <c r="B14" s="187">
        <v>101702540</v>
      </c>
      <c r="C14" s="161" t="s">
        <v>1540</v>
      </c>
    </row>
    <row r="15" spans="2:3" x14ac:dyDescent="0.2">
      <c r="B15" s="187">
        <v>101723997</v>
      </c>
      <c r="C15" s="161" t="s">
        <v>1085</v>
      </c>
    </row>
    <row r="16" spans="2:3" x14ac:dyDescent="0.2">
      <c r="B16" s="187">
        <v>101781695</v>
      </c>
      <c r="C16" s="161" t="s">
        <v>1219</v>
      </c>
    </row>
    <row r="17" spans="2:3" x14ac:dyDescent="0.2">
      <c r="B17" s="187">
        <v>101982070</v>
      </c>
      <c r="C17" s="161" t="s">
        <v>1226</v>
      </c>
    </row>
    <row r="18" spans="2:3" x14ac:dyDescent="0.2">
      <c r="B18" s="187">
        <v>102052328</v>
      </c>
      <c r="C18" s="161" t="s">
        <v>1123</v>
      </c>
    </row>
    <row r="19" spans="2:3" x14ac:dyDescent="0.2">
      <c r="B19" s="187">
        <v>102263043</v>
      </c>
      <c r="C19" s="161" t="s">
        <v>1371</v>
      </c>
    </row>
    <row r="20" spans="2:3" x14ac:dyDescent="0.2">
      <c r="B20" s="187">
        <v>102348049</v>
      </c>
      <c r="C20" s="161" t="s">
        <v>703</v>
      </c>
    </row>
    <row r="21" spans="2:3" x14ac:dyDescent="0.2">
      <c r="B21" s="187">
        <v>102348243</v>
      </c>
      <c r="C21" s="161" t="s">
        <v>1744</v>
      </c>
    </row>
    <row r="22" spans="2:3" x14ac:dyDescent="0.2">
      <c r="B22" s="187">
        <v>102394717</v>
      </c>
      <c r="C22" s="161" t="s">
        <v>2251</v>
      </c>
    </row>
    <row r="23" spans="2:3" x14ac:dyDescent="0.2">
      <c r="B23" s="187">
        <v>102422249</v>
      </c>
      <c r="C23" s="161" t="s">
        <v>1832</v>
      </c>
    </row>
    <row r="24" spans="2:3" x14ac:dyDescent="0.2">
      <c r="B24" s="187">
        <v>102574960</v>
      </c>
      <c r="C24" s="161" t="s">
        <v>874</v>
      </c>
    </row>
    <row r="25" spans="2:3" x14ac:dyDescent="0.2">
      <c r="B25" s="187">
        <v>102636265</v>
      </c>
      <c r="C25" s="161" t="s">
        <v>667</v>
      </c>
    </row>
    <row r="26" spans="2:3" x14ac:dyDescent="0.2">
      <c r="B26" s="187">
        <v>102641099</v>
      </c>
      <c r="C26" s="161" t="s">
        <v>2563</v>
      </c>
    </row>
    <row r="27" spans="2:3" x14ac:dyDescent="0.2">
      <c r="B27" s="187">
        <v>102923345</v>
      </c>
      <c r="C27" s="161" t="s">
        <v>692</v>
      </c>
    </row>
    <row r="28" spans="2:3" x14ac:dyDescent="0.2">
      <c r="B28" s="187">
        <v>103196188</v>
      </c>
      <c r="C28" s="161" t="s">
        <v>882</v>
      </c>
    </row>
    <row r="29" spans="2:3" x14ac:dyDescent="0.2">
      <c r="B29" s="187">
        <v>103475737</v>
      </c>
      <c r="C29" s="161" t="s">
        <v>2763</v>
      </c>
    </row>
    <row r="30" spans="2:3" x14ac:dyDescent="0.2">
      <c r="B30" s="187">
        <v>103707123</v>
      </c>
      <c r="C30" s="161" t="s">
        <v>1398</v>
      </c>
    </row>
    <row r="31" spans="2:3" x14ac:dyDescent="0.2">
      <c r="B31" s="187">
        <v>103751629</v>
      </c>
      <c r="C31" s="161" t="s">
        <v>1107</v>
      </c>
    </row>
    <row r="32" spans="2:3" x14ac:dyDescent="0.2">
      <c r="B32" s="187">
        <v>103824405</v>
      </c>
      <c r="C32" s="161" t="s">
        <v>619</v>
      </c>
    </row>
    <row r="33" spans="2:3" x14ac:dyDescent="0.2">
      <c r="B33" s="187">
        <v>103824677</v>
      </c>
      <c r="C33" s="161" t="s">
        <v>697</v>
      </c>
    </row>
    <row r="34" spans="2:3" x14ac:dyDescent="0.2">
      <c r="B34" s="187">
        <v>103831401</v>
      </c>
      <c r="C34" s="161" t="s">
        <v>2079</v>
      </c>
    </row>
    <row r="35" spans="2:3" x14ac:dyDescent="0.2">
      <c r="B35" s="187">
        <v>103863389</v>
      </c>
      <c r="C35" s="161" t="s">
        <v>1553</v>
      </c>
    </row>
    <row r="36" spans="2:3" x14ac:dyDescent="0.2">
      <c r="B36" s="187">
        <v>104145463</v>
      </c>
      <c r="C36" s="161" t="s">
        <v>592</v>
      </c>
    </row>
    <row r="37" spans="2:3" x14ac:dyDescent="0.2">
      <c r="B37" s="187">
        <v>104183055</v>
      </c>
      <c r="C37" s="161" t="s">
        <v>1141</v>
      </c>
    </row>
    <row r="38" spans="2:3" x14ac:dyDescent="0.2">
      <c r="B38" s="187">
        <v>104481951</v>
      </c>
      <c r="C38" s="161" t="s">
        <v>1394</v>
      </c>
    </row>
    <row r="39" spans="2:3" x14ac:dyDescent="0.2">
      <c r="B39" s="187">
        <v>104665343</v>
      </c>
      <c r="C39" s="161" t="s">
        <v>590</v>
      </c>
    </row>
    <row r="40" spans="2:3" x14ac:dyDescent="0.2">
      <c r="B40" s="187">
        <v>104844914</v>
      </c>
      <c r="C40" s="161" t="s">
        <v>798</v>
      </c>
    </row>
    <row r="41" spans="2:3" x14ac:dyDescent="0.2">
      <c r="B41" s="187">
        <v>104845309</v>
      </c>
      <c r="C41" s="161" t="s">
        <v>767</v>
      </c>
    </row>
    <row r="42" spans="2:3" x14ac:dyDescent="0.2">
      <c r="B42" s="187">
        <v>104845325</v>
      </c>
      <c r="C42" s="161" t="s">
        <v>1269</v>
      </c>
    </row>
    <row r="43" spans="2:3" x14ac:dyDescent="0.2">
      <c r="B43" s="187">
        <v>104870125</v>
      </c>
      <c r="C43" s="161" t="s">
        <v>1725</v>
      </c>
    </row>
    <row r="44" spans="2:3" x14ac:dyDescent="0.2">
      <c r="B44" s="187">
        <v>104870346</v>
      </c>
      <c r="C44" s="161" t="s">
        <v>1078</v>
      </c>
    </row>
    <row r="45" spans="2:3" x14ac:dyDescent="0.2">
      <c r="B45" s="187">
        <v>104872713</v>
      </c>
      <c r="C45" s="161" t="s">
        <v>950</v>
      </c>
    </row>
    <row r="46" spans="2:3" x14ac:dyDescent="0.2">
      <c r="B46" s="187">
        <v>104872845</v>
      </c>
      <c r="C46" s="161" t="s">
        <v>2090</v>
      </c>
    </row>
    <row r="47" spans="2:3" x14ac:dyDescent="0.2">
      <c r="B47" s="187">
        <v>104961449</v>
      </c>
      <c r="C47" s="161" t="s">
        <v>143</v>
      </c>
    </row>
    <row r="48" spans="2:3" x14ac:dyDescent="0.2">
      <c r="B48" s="187">
        <v>104961572</v>
      </c>
      <c r="C48" s="161" t="s">
        <v>612</v>
      </c>
    </row>
    <row r="49" spans="2:3" x14ac:dyDescent="0.2">
      <c r="B49" s="187">
        <v>104978449</v>
      </c>
      <c r="C49" s="161" t="s">
        <v>155</v>
      </c>
    </row>
    <row r="50" spans="2:3" x14ac:dyDescent="0.2">
      <c r="B50" s="187">
        <v>105282855</v>
      </c>
      <c r="C50" s="161" t="s">
        <v>1391</v>
      </c>
    </row>
    <row r="51" spans="2:3" x14ac:dyDescent="0.2">
      <c r="B51" s="187">
        <v>105431451</v>
      </c>
      <c r="C51" s="161" t="s">
        <v>910</v>
      </c>
    </row>
    <row r="52" spans="2:3" x14ac:dyDescent="0.2">
      <c r="B52" s="187">
        <v>105573000</v>
      </c>
      <c r="C52" s="161" t="s">
        <v>914</v>
      </c>
    </row>
    <row r="53" spans="2:3" x14ac:dyDescent="0.2">
      <c r="B53" s="187">
        <v>105573140</v>
      </c>
      <c r="C53" s="161" t="s">
        <v>631</v>
      </c>
    </row>
    <row r="54" spans="2:3" x14ac:dyDescent="0.2">
      <c r="B54" s="187">
        <v>105573388</v>
      </c>
      <c r="C54" s="161" t="s">
        <v>859</v>
      </c>
    </row>
    <row r="55" spans="2:3" x14ac:dyDescent="0.2">
      <c r="B55" s="187">
        <v>105694967</v>
      </c>
      <c r="C55" s="161" t="s">
        <v>1445</v>
      </c>
    </row>
    <row r="56" spans="2:3" x14ac:dyDescent="0.2">
      <c r="B56" s="187">
        <v>105696218</v>
      </c>
      <c r="C56" s="161" t="s">
        <v>1378</v>
      </c>
    </row>
    <row r="57" spans="2:3" x14ac:dyDescent="0.2">
      <c r="B57" s="187">
        <v>105729124</v>
      </c>
      <c r="C57" s="161" t="s">
        <v>1502</v>
      </c>
    </row>
    <row r="58" spans="2:3" x14ac:dyDescent="0.2">
      <c r="B58" s="187">
        <v>106011260</v>
      </c>
      <c r="C58" s="161" t="s">
        <v>1669</v>
      </c>
    </row>
    <row r="59" spans="2:3" x14ac:dyDescent="0.2">
      <c r="B59" s="187">
        <v>106152327</v>
      </c>
      <c r="C59" s="161" t="s">
        <v>1989</v>
      </c>
    </row>
    <row r="60" spans="2:3" x14ac:dyDescent="0.2">
      <c r="B60" s="187">
        <v>106152564</v>
      </c>
      <c r="C60" s="161" t="s">
        <v>2818</v>
      </c>
    </row>
    <row r="61" spans="2:3" x14ac:dyDescent="0.2">
      <c r="B61" s="187">
        <v>106152726</v>
      </c>
      <c r="C61" s="161" t="s">
        <v>759</v>
      </c>
    </row>
    <row r="62" spans="2:3" x14ac:dyDescent="0.2">
      <c r="B62" s="187">
        <v>106185390</v>
      </c>
      <c r="C62" s="161" t="s">
        <v>702</v>
      </c>
    </row>
    <row r="63" spans="2:3" x14ac:dyDescent="0.2">
      <c r="B63" s="187">
        <v>106186345</v>
      </c>
      <c r="C63" s="161" t="s">
        <v>1118</v>
      </c>
    </row>
    <row r="64" spans="2:3" x14ac:dyDescent="0.2">
      <c r="B64" s="187">
        <v>106187023</v>
      </c>
      <c r="C64" s="161" t="s">
        <v>1231</v>
      </c>
    </row>
    <row r="65" spans="2:3" x14ac:dyDescent="0.2">
      <c r="B65" s="187">
        <v>106256904</v>
      </c>
      <c r="C65" s="161" t="s">
        <v>573</v>
      </c>
    </row>
    <row r="66" spans="2:3" x14ac:dyDescent="0.2">
      <c r="B66" s="187">
        <v>106257358</v>
      </c>
      <c r="C66" s="161" t="s">
        <v>802</v>
      </c>
    </row>
    <row r="67" spans="2:3" x14ac:dyDescent="0.2">
      <c r="B67" s="187">
        <v>106257366</v>
      </c>
      <c r="C67" s="161" t="s">
        <v>1125</v>
      </c>
    </row>
    <row r="68" spans="2:3" x14ac:dyDescent="0.2">
      <c r="B68" s="187">
        <v>106257587</v>
      </c>
      <c r="C68" s="161" t="s">
        <v>713</v>
      </c>
    </row>
    <row r="69" spans="2:3" x14ac:dyDescent="0.2">
      <c r="B69" s="187">
        <v>106259440</v>
      </c>
      <c r="C69" s="161" t="s">
        <v>1084</v>
      </c>
    </row>
    <row r="70" spans="2:3" x14ac:dyDescent="0.2">
      <c r="B70" s="187">
        <v>106303546</v>
      </c>
      <c r="C70" s="161" t="s">
        <v>757</v>
      </c>
    </row>
    <row r="71" spans="2:3" x14ac:dyDescent="0.2">
      <c r="B71" s="187">
        <v>106304259</v>
      </c>
      <c r="C71" s="161" t="s">
        <v>588</v>
      </c>
    </row>
    <row r="72" spans="2:3" x14ac:dyDescent="0.2">
      <c r="B72" s="187">
        <v>106433393</v>
      </c>
      <c r="C72" s="161" t="s">
        <v>868</v>
      </c>
    </row>
    <row r="73" spans="2:3" x14ac:dyDescent="0.2">
      <c r="B73" s="187">
        <v>106572784</v>
      </c>
      <c r="C73" s="161" t="s">
        <v>711</v>
      </c>
    </row>
    <row r="74" spans="2:3" x14ac:dyDescent="0.2">
      <c r="B74" s="187">
        <v>106572881</v>
      </c>
      <c r="C74" s="161" t="s">
        <v>1850</v>
      </c>
    </row>
    <row r="75" spans="2:3" x14ac:dyDescent="0.2">
      <c r="B75" s="187">
        <v>106573349</v>
      </c>
      <c r="C75" s="161" t="s">
        <v>579</v>
      </c>
    </row>
    <row r="76" spans="2:3" x14ac:dyDescent="0.2">
      <c r="B76" s="187">
        <v>106845160</v>
      </c>
      <c r="C76" s="161" t="s">
        <v>888</v>
      </c>
    </row>
    <row r="77" spans="2:3" x14ac:dyDescent="0.2">
      <c r="B77" s="187">
        <v>106869027</v>
      </c>
      <c r="C77" s="161" t="s">
        <v>930</v>
      </c>
    </row>
    <row r="78" spans="2:3" x14ac:dyDescent="0.2">
      <c r="B78" s="187">
        <v>106995510</v>
      </c>
      <c r="C78" s="161" t="s">
        <v>981</v>
      </c>
    </row>
    <row r="79" spans="2:3" x14ac:dyDescent="0.2">
      <c r="B79" s="187">
        <v>107119820</v>
      </c>
      <c r="C79" s="161" t="s">
        <v>2764</v>
      </c>
    </row>
    <row r="80" spans="2:3" x14ac:dyDescent="0.2">
      <c r="B80" s="187">
        <v>107215845</v>
      </c>
      <c r="C80" s="161" t="s">
        <v>1011</v>
      </c>
    </row>
    <row r="81" spans="2:3" x14ac:dyDescent="0.2">
      <c r="B81" s="187">
        <v>107241684</v>
      </c>
      <c r="C81" s="161" t="s">
        <v>769</v>
      </c>
    </row>
    <row r="82" spans="2:3" x14ac:dyDescent="0.2">
      <c r="B82" s="187">
        <v>107267705</v>
      </c>
      <c r="C82" s="161" t="s">
        <v>1001</v>
      </c>
    </row>
    <row r="83" spans="2:3" x14ac:dyDescent="0.2">
      <c r="B83" s="187">
        <v>107366576</v>
      </c>
      <c r="C83" s="161" t="s">
        <v>664</v>
      </c>
    </row>
    <row r="84" spans="2:3" x14ac:dyDescent="0.2">
      <c r="B84" s="187">
        <v>107427591</v>
      </c>
      <c r="C84" s="161" t="s">
        <v>790</v>
      </c>
    </row>
    <row r="85" spans="2:3" x14ac:dyDescent="0.2">
      <c r="B85" s="187">
        <v>107545306</v>
      </c>
      <c r="C85" s="161" t="s">
        <v>603</v>
      </c>
    </row>
    <row r="86" spans="2:3" x14ac:dyDescent="0.2">
      <c r="B86" s="187">
        <v>107737949</v>
      </c>
      <c r="C86" s="161" t="s">
        <v>1520</v>
      </c>
    </row>
    <row r="87" spans="2:3" x14ac:dyDescent="0.2">
      <c r="B87" s="187">
        <v>107738546</v>
      </c>
      <c r="C87" s="161" t="s">
        <v>2445</v>
      </c>
    </row>
    <row r="88" spans="2:3" x14ac:dyDescent="0.2">
      <c r="B88" s="187">
        <v>107738600</v>
      </c>
      <c r="C88" s="161" t="s">
        <v>2555</v>
      </c>
    </row>
    <row r="89" spans="2:3" x14ac:dyDescent="0.2">
      <c r="B89" s="187">
        <v>107885891</v>
      </c>
      <c r="C89" s="161" t="s">
        <v>1010</v>
      </c>
    </row>
    <row r="90" spans="2:3" x14ac:dyDescent="0.2">
      <c r="B90" s="187">
        <v>107885930</v>
      </c>
      <c r="C90" s="161" t="s">
        <v>1172</v>
      </c>
    </row>
    <row r="91" spans="2:3" x14ac:dyDescent="0.2">
      <c r="B91" s="187">
        <v>107890119</v>
      </c>
      <c r="C91" s="161" t="s">
        <v>1253</v>
      </c>
    </row>
    <row r="92" spans="2:3" x14ac:dyDescent="0.2">
      <c r="B92" s="187">
        <v>107890143</v>
      </c>
      <c r="C92" s="161" t="s">
        <v>1998</v>
      </c>
    </row>
    <row r="93" spans="2:3" x14ac:dyDescent="0.2">
      <c r="B93" s="187">
        <v>107890755</v>
      </c>
      <c r="C93" s="161" t="s">
        <v>956</v>
      </c>
    </row>
    <row r="94" spans="2:3" x14ac:dyDescent="0.2">
      <c r="B94" s="187">
        <v>107892014</v>
      </c>
      <c r="C94" s="161" t="s">
        <v>2327</v>
      </c>
    </row>
    <row r="95" spans="2:3" x14ac:dyDescent="0.2">
      <c r="B95" s="187">
        <v>107911680</v>
      </c>
      <c r="C95" s="161" t="s">
        <v>1144</v>
      </c>
    </row>
    <row r="96" spans="2:3" x14ac:dyDescent="0.2">
      <c r="B96" s="187">
        <v>107941767</v>
      </c>
      <c r="C96" s="161" t="s">
        <v>2819</v>
      </c>
    </row>
    <row r="97" spans="2:3" x14ac:dyDescent="0.2">
      <c r="B97" s="187">
        <v>107941929</v>
      </c>
      <c r="C97" s="161" t="s">
        <v>749</v>
      </c>
    </row>
    <row r="98" spans="2:3" x14ac:dyDescent="0.2">
      <c r="B98" s="187">
        <v>107950340</v>
      </c>
      <c r="C98" s="161" t="s">
        <v>1117</v>
      </c>
    </row>
    <row r="99" spans="2:3" x14ac:dyDescent="0.2">
      <c r="B99" s="187">
        <v>108043975</v>
      </c>
      <c r="C99" s="161" t="s">
        <v>1086</v>
      </c>
    </row>
    <row r="100" spans="2:3" x14ac:dyDescent="0.2">
      <c r="B100" s="187">
        <v>108044777</v>
      </c>
      <c r="C100" s="161" t="s">
        <v>748</v>
      </c>
    </row>
    <row r="101" spans="2:3" x14ac:dyDescent="0.2">
      <c r="B101" s="187">
        <v>108124061</v>
      </c>
      <c r="C101" s="161" t="s">
        <v>1338</v>
      </c>
    </row>
    <row r="102" spans="2:3" x14ac:dyDescent="0.2">
      <c r="B102" s="187">
        <v>108238954</v>
      </c>
      <c r="C102" s="161" t="s">
        <v>624</v>
      </c>
    </row>
    <row r="103" spans="2:3" x14ac:dyDescent="0.2">
      <c r="B103" s="187">
        <v>108238962</v>
      </c>
      <c r="C103" s="161" t="s">
        <v>1628</v>
      </c>
    </row>
    <row r="104" spans="2:3" x14ac:dyDescent="0.2">
      <c r="B104" s="187">
        <v>108238970</v>
      </c>
      <c r="C104" s="161" t="s">
        <v>166</v>
      </c>
    </row>
    <row r="105" spans="2:3" x14ac:dyDescent="0.2">
      <c r="B105" s="187">
        <v>108240312</v>
      </c>
      <c r="C105" s="161" t="s">
        <v>1405</v>
      </c>
    </row>
    <row r="106" spans="2:3" x14ac:dyDescent="0.2">
      <c r="B106" s="187">
        <v>108382044</v>
      </c>
      <c r="C106" s="161" t="s">
        <v>688</v>
      </c>
    </row>
    <row r="107" spans="2:3" x14ac:dyDescent="0.2">
      <c r="B107" s="187">
        <v>108510352</v>
      </c>
      <c r="C107" s="161" t="s">
        <v>621</v>
      </c>
    </row>
    <row r="108" spans="2:3" x14ac:dyDescent="0.2">
      <c r="B108" s="187">
        <v>108525600</v>
      </c>
      <c r="C108" s="161" t="s">
        <v>649</v>
      </c>
    </row>
    <row r="109" spans="2:3" x14ac:dyDescent="0.2">
      <c r="B109" s="187">
        <v>108546756</v>
      </c>
      <c r="C109" s="161" t="s">
        <v>1143</v>
      </c>
    </row>
    <row r="110" spans="2:3" x14ac:dyDescent="0.2">
      <c r="B110" s="187">
        <v>108556620</v>
      </c>
      <c r="C110" s="161" t="s">
        <v>1062</v>
      </c>
    </row>
    <row r="111" spans="2:3" x14ac:dyDescent="0.2">
      <c r="B111" s="187">
        <v>108606880</v>
      </c>
      <c r="C111" s="161" t="s">
        <v>2564</v>
      </c>
    </row>
    <row r="112" spans="2:3" x14ac:dyDescent="0.2">
      <c r="B112" s="187">
        <v>108689816</v>
      </c>
      <c r="C112" s="161" t="s">
        <v>1149</v>
      </c>
    </row>
    <row r="113" spans="2:3" x14ac:dyDescent="0.2">
      <c r="B113" s="187">
        <v>108869679</v>
      </c>
      <c r="C113" s="161" t="s">
        <v>668</v>
      </c>
    </row>
    <row r="114" spans="2:3" x14ac:dyDescent="0.2">
      <c r="B114" s="187">
        <v>108872092</v>
      </c>
      <c r="C114" s="161" t="s">
        <v>1360</v>
      </c>
    </row>
    <row r="115" spans="2:3" x14ac:dyDescent="0.2">
      <c r="B115" s="187">
        <v>108921786</v>
      </c>
      <c r="C115" s="161" t="s">
        <v>2482</v>
      </c>
    </row>
    <row r="116" spans="2:3" x14ac:dyDescent="0.2">
      <c r="B116" s="187">
        <v>108921964</v>
      </c>
      <c r="C116" s="161" t="s">
        <v>934</v>
      </c>
    </row>
    <row r="117" spans="2:3" x14ac:dyDescent="0.2">
      <c r="B117" s="187">
        <v>108922057</v>
      </c>
      <c r="C117" s="161" t="s">
        <v>674</v>
      </c>
    </row>
    <row r="118" spans="2:3" x14ac:dyDescent="0.2">
      <c r="B118" s="187">
        <v>108942325</v>
      </c>
      <c r="C118" s="161" t="s">
        <v>570</v>
      </c>
    </row>
    <row r="119" spans="2:3" x14ac:dyDescent="0.2">
      <c r="B119" s="187">
        <v>108950786</v>
      </c>
      <c r="C119" s="161" t="s">
        <v>614</v>
      </c>
    </row>
    <row r="120" spans="2:3" x14ac:dyDescent="0.2">
      <c r="B120" s="187">
        <v>108977706</v>
      </c>
      <c r="C120" s="161" t="s">
        <v>852</v>
      </c>
    </row>
    <row r="121" spans="2:3" x14ac:dyDescent="0.2">
      <c r="B121" s="187">
        <v>109093275</v>
      </c>
      <c r="C121" s="161" t="s">
        <v>683</v>
      </c>
    </row>
    <row r="122" spans="2:3" x14ac:dyDescent="0.2">
      <c r="B122" s="187">
        <v>109094816</v>
      </c>
      <c r="C122" s="161" t="s">
        <v>877</v>
      </c>
    </row>
    <row r="123" spans="2:3" x14ac:dyDescent="0.2">
      <c r="B123" s="187">
        <v>109228332</v>
      </c>
      <c r="C123" s="161" t="s">
        <v>954</v>
      </c>
    </row>
    <row r="124" spans="2:3" x14ac:dyDescent="0.2">
      <c r="B124" s="187">
        <v>109353927</v>
      </c>
      <c r="C124" s="161" t="s">
        <v>1612</v>
      </c>
    </row>
    <row r="125" spans="2:3" x14ac:dyDescent="0.2">
      <c r="B125" s="187">
        <v>109387716</v>
      </c>
      <c r="C125" s="161" t="s">
        <v>1131</v>
      </c>
    </row>
    <row r="126" spans="2:3" x14ac:dyDescent="0.2">
      <c r="B126" s="187">
        <v>109388631</v>
      </c>
      <c r="C126" s="161" t="s">
        <v>896</v>
      </c>
    </row>
    <row r="127" spans="2:3" x14ac:dyDescent="0.2">
      <c r="B127" s="187">
        <v>109388682</v>
      </c>
      <c r="C127" s="161" t="s">
        <v>740</v>
      </c>
    </row>
    <row r="128" spans="2:3" x14ac:dyDescent="0.2">
      <c r="B128" s="187">
        <v>109389174</v>
      </c>
      <c r="C128" s="161" t="s">
        <v>640</v>
      </c>
    </row>
    <row r="129" spans="2:3" x14ac:dyDescent="0.2">
      <c r="B129" s="187">
        <v>109523474</v>
      </c>
      <c r="C129" s="161" t="s">
        <v>1585</v>
      </c>
    </row>
    <row r="130" spans="2:3" x14ac:dyDescent="0.2">
      <c r="B130" s="187">
        <v>109523482</v>
      </c>
      <c r="C130" s="161" t="s">
        <v>709</v>
      </c>
    </row>
    <row r="131" spans="2:3" x14ac:dyDescent="0.2">
      <c r="B131" s="187">
        <v>109545544</v>
      </c>
      <c r="C131" s="161" t="s">
        <v>939</v>
      </c>
    </row>
    <row r="132" spans="2:3" x14ac:dyDescent="0.2">
      <c r="B132" s="187">
        <v>110265009</v>
      </c>
      <c r="C132" s="161" t="s">
        <v>1098</v>
      </c>
    </row>
    <row r="133" spans="2:3" x14ac:dyDescent="0.2">
      <c r="B133" s="187">
        <v>110312937</v>
      </c>
      <c r="C133" s="161" t="s">
        <v>670</v>
      </c>
    </row>
    <row r="134" spans="2:3" x14ac:dyDescent="0.2">
      <c r="B134" s="187">
        <v>110338278</v>
      </c>
      <c r="C134" s="161" t="s">
        <v>1851</v>
      </c>
    </row>
    <row r="135" spans="2:3" x14ac:dyDescent="0.2">
      <c r="B135" s="187">
        <v>110399854</v>
      </c>
      <c r="C135" s="161" t="s">
        <v>1274</v>
      </c>
    </row>
    <row r="136" spans="2:3" x14ac:dyDescent="0.2">
      <c r="B136" s="187">
        <v>110465024</v>
      </c>
      <c r="C136" s="161" t="s">
        <v>1034</v>
      </c>
    </row>
    <row r="137" spans="2:3" x14ac:dyDescent="0.2">
      <c r="B137" s="187">
        <v>110499484</v>
      </c>
      <c r="C137" s="161" t="s">
        <v>1142</v>
      </c>
    </row>
    <row r="138" spans="2:3" x14ac:dyDescent="0.2">
      <c r="B138" s="187">
        <v>110500113</v>
      </c>
      <c r="C138" s="161" t="s">
        <v>1007</v>
      </c>
    </row>
    <row r="139" spans="2:3" x14ac:dyDescent="0.2">
      <c r="B139" s="187">
        <v>110500121</v>
      </c>
      <c r="C139" s="161" t="s">
        <v>834</v>
      </c>
    </row>
    <row r="140" spans="2:3" x14ac:dyDescent="0.2">
      <c r="B140" s="187">
        <v>110579054</v>
      </c>
      <c r="C140" s="161" t="s">
        <v>747</v>
      </c>
    </row>
    <row r="141" spans="2:3" x14ac:dyDescent="0.2">
      <c r="B141" s="187">
        <v>110579313</v>
      </c>
      <c r="C141" s="161" t="s">
        <v>971</v>
      </c>
    </row>
    <row r="142" spans="2:3" x14ac:dyDescent="0.2">
      <c r="B142" s="187">
        <v>110582560</v>
      </c>
      <c r="C142" s="161" t="s">
        <v>2414</v>
      </c>
    </row>
    <row r="143" spans="2:3" x14ac:dyDescent="0.2">
      <c r="B143" s="187">
        <v>110662113</v>
      </c>
      <c r="C143" s="161" t="s">
        <v>924</v>
      </c>
    </row>
    <row r="144" spans="2:3" x14ac:dyDescent="0.2">
      <c r="B144" s="187">
        <v>110665198</v>
      </c>
      <c r="C144" s="161" t="s">
        <v>1289</v>
      </c>
    </row>
    <row r="145" spans="2:3" x14ac:dyDescent="0.2">
      <c r="B145" s="187">
        <v>110762304</v>
      </c>
      <c r="C145" s="161" t="s">
        <v>644</v>
      </c>
    </row>
    <row r="146" spans="2:3" x14ac:dyDescent="0.2">
      <c r="B146" s="187">
        <v>110762363</v>
      </c>
      <c r="C146" s="161" t="s">
        <v>916</v>
      </c>
    </row>
    <row r="147" spans="2:3" x14ac:dyDescent="0.2">
      <c r="B147" s="187">
        <v>110762371</v>
      </c>
      <c r="C147" s="161" t="s">
        <v>714</v>
      </c>
    </row>
    <row r="148" spans="2:3" x14ac:dyDescent="0.2">
      <c r="B148" s="187">
        <v>110812867</v>
      </c>
      <c r="C148" s="161" t="s">
        <v>902</v>
      </c>
    </row>
    <row r="149" spans="2:3" x14ac:dyDescent="0.2">
      <c r="B149" s="187">
        <v>110852290</v>
      </c>
      <c r="C149" s="161" t="s">
        <v>1069</v>
      </c>
    </row>
    <row r="150" spans="2:3" x14ac:dyDescent="0.2">
      <c r="B150" s="187">
        <v>110852494</v>
      </c>
      <c r="C150" s="161" t="s">
        <v>785</v>
      </c>
    </row>
    <row r="151" spans="2:3" x14ac:dyDescent="0.2">
      <c r="B151" s="187">
        <v>110852508</v>
      </c>
      <c r="C151" s="161" t="s">
        <v>915</v>
      </c>
    </row>
    <row r="152" spans="2:3" x14ac:dyDescent="0.2">
      <c r="B152" s="187">
        <v>110852613</v>
      </c>
      <c r="C152" s="161" t="s">
        <v>1099</v>
      </c>
    </row>
    <row r="153" spans="2:3" x14ac:dyDescent="0.2">
      <c r="B153" s="187">
        <v>110986474</v>
      </c>
      <c r="C153" s="161" t="s">
        <v>1205</v>
      </c>
    </row>
    <row r="154" spans="2:3" x14ac:dyDescent="0.2">
      <c r="B154" s="187">
        <v>111029660</v>
      </c>
      <c r="C154" s="161" t="s">
        <v>850</v>
      </c>
    </row>
    <row r="155" spans="2:3" x14ac:dyDescent="0.2">
      <c r="B155" s="187">
        <v>111029708</v>
      </c>
      <c r="C155" s="161" t="s">
        <v>918</v>
      </c>
    </row>
    <row r="156" spans="2:3" x14ac:dyDescent="0.2">
      <c r="B156" s="187">
        <v>111043972</v>
      </c>
      <c r="C156" s="161" t="s">
        <v>685</v>
      </c>
    </row>
    <row r="157" spans="2:3" x14ac:dyDescent="0.2">
      <c r="B157" s="187">
        <v>111044189</v>
      </c>
      <c r="C157" s="161" t="s">
        <v>990</v>
      </c>
    </row>
    <row r="158" spans="2:3" x14ac:dyDescent="0.2">
      <c r="B158" s="187">
        <v>111152720</v>
      </c>
      <c r="C158" s="161" t="s">
        <v>1860</v>
      </c>
    </row>
    <row r="159" spans="2:3" x14ac:dyDescent="0.2">
      <c r="B159" s="187">
        <v>111152941</v>
      </c>
      <c r="C159" s="161" t="s">
        <v>1063</v>
      </c>
    </row>
    <row r="160" spans="2:3" x14ac:dyDescent="0.2">
      <c r="B160" s="187">
        <v>111152984</v>
      </c>
      <c r="C160" s="161" t="s">
        <v>563</v>
      </c>
    </row>
    <row r="161" spans="2:3" x14ac:dyDescent="0.2">
      <c r="B161" s="187">
        <v>111153000</v>
      </c>
      <c r="C161" s="161" t="s">
        <v>829</v>
      </c>
    </row>
    <row r="162" spans="2:3" x14ac:dyDescent="0.2">
      <c r="B162" s="187">
        <v>111181097</v>
      </c>
      <c r="C162" s="161" t="s">
        <v>639</v>
      </c>
    </row>
    <row r="163" spans="2:3" x14ac:dyDescent="0.2">
      <c r="B163" s="187">
        <v>111181127</v>
      </c>
      <c r="C163" s="161" t="s">
        <v>1495</v>
      </c>
    </row>
    <row r="164" spans="2:3" x14ac:dyDescent="0.2">
      <c r="B164" s="187">
        <v>111181178</v>
      </c>
      <c r="C164" s="161" t="s">
        <v>856</v>
      </c>
    </row>
    <row r="165" spans="2:3" x14ac:dyDescent="0.2">
      <c r="B165" s="187">
        <v>111182816</v>
      </c>
      <c r="C165" s="161" t="s">
        <v>796</v>
      </c>
    </row>
    <row r="166" spans="2:3" x14ac:dyDescent="0.2">
      <c r="B166" s="187">
        <v>111182891</v>
      </c>
      <c r="C166" s="161" t="s">
        <v>1647</v>
      </c>
    </row>
    <row r="167" spans="2:3" x14ac:dyDescent="0.2">
      <c r="B167" s="187">
        <v>111263514</v>
      </c>
      <c r="C167" s="161" t="s">
        <v>597</v>
      </c>
    </row>
    <row r="168" spans="2:3" x14ac:dyDescent="0.2">
      <c r="B168" s="187">
        <v>111298407</v>
      </c>
      <c r="C168" s="161" t="s">
        <v>1023</v>
      </c>
    </row>
    <row r="169" spans="2:3" x14ac:dyDescent="0.2">
      <c r="B169" s="187">
        <v>111302021</v>
      </c>
      <c r="C169" s="161" t="s">
        <v>873</v>
      </c>
    </row>
    <row r="170" spans="2:3" x14ac:dyDescent="0.2">
      <c r="B170" s="187">
        <v>111534445</v>
      </c>
      <c r="C170" s="161" t="s">
        <v>1204</v>
      </c>
    </row>
    <row r="171" spans="2:3" x14ac:dyDescent="0.2">
      <c r="B171" s="187">
        <v>111653878</v>
      </c>
      <c r="C171" s="161" t="s">
        <v>978</v>
      </c>
    </row>
    <row r="172" spans="2:3" x14ac:dyDescent="0.2">
      <c r="B172" s="187">
        <v>111660270</v>
      </c>
      <c r="C172" s="161" t="s">
        <v>691</v>
      </c>
    </row>
    <row r="173" spans="2:3" x14ac:dyDescent="0.2">
      <c r="B173" s="187">
        <v>111700965</v>
      </c>
      <c r="C173" s="161" t="s">
        <v>750</v>
      </c>
    </row>
    <row r="174" spans="2:3" x14ac:dyDescent="0.2">
      <c r="B174" s="187">
        <v>111705568</v>
      </c>
      <c r="C174" s="161" t="s">
        <v>1340</v>
      </c>
    </row>
    <row r="175" spans="2:3" x14ac:dyDescent="0.2">
      <c r="B175" s="187">
        <v>111712190</v>
      </c>
      <c r="C175" s="161" t="s">
        <v>1283</v>
      </c>
    </row>
    <row r="176" spans="2:3" x14ac:dyDescent="0.2">
      <c r="B176" s="187">
        <v>111759587</v>
      </c>
      <c r="C176" s="161" t="s">
        <v>820</v>
      </c>
    </row>
    <row r="177" spans="2:3" x14ac:dyDescent="0.2">
      <c r="B177" s="187">
        <v>111993083</v>
      </c>
      <c r="C177" s="161" t="s">
        <v>1834</v>
      </c>
    </row>
    <row r="178" spans="2:3" x14ac:dyDescent="0.2">
      <c r="B178" s="187">
        <v>112160441</v>
      </c>
      <c r="C178" s="161" t="s">
        <v>1344</v>
      </c>
    </row>
    <row r="179" spans="2:3" x14ac:dyDescent="0.2">
      <c r="B179" s="187">
        <v>112683908</v>
      </c>
      <c r="C179" s="161" t="s">
        <v>1230</v>
      </c>
    </row>
    <row r="180" spans="2:3" x14ac:dyDescent="0.2">
      <c r="B180" s="187">
        <v>112913920</v>
      </c>
      <c r="C180" s="161" t="s">
        <v>1160</v>
      </c>
    </row>
    <row r="181" spans="2:3" x14ac:dyDescent="0.2">
      <c r="B181" s="187">
        <v>112914217</v>
      </c>
      <c r="C181" s="161" t="s">
        <v>1963</v>
      </c>
    </row>
    <row r="182" spans="2:3" x14ac:dyDescent="0.2">
      <c r="B182" s="187">
        <v>112914284</v>
      </c>
      <c r="C182" s="161" t="s">
        <v>620</v>
      </c>
    </row>
    <row r="183" spans="2:3" x14ac:dyDescent="0.2">
      <c r="B183" s="187">
        <v>113020139</v>
      </c>
      <c r="C183" s="161" t="s">
        <v>1365</v>
      </c>
    </row>
    <row r="184" spans="2:3" x14ac:dyDescent="0.2">
      <c r="B184" s="187">
        <v>113073143</v>
      </c>
      <c r="C184" s="161" t="s">
        <v>1745</v>
      </c>
    </row>
    <row r="185" spans="2:3" x14ac:dyDescent="0.2">
      <c r="B185" s="187">
        <v>113446616</v>
      </c>
      <c r="C185" s="161" t="s">
        <v>1982</v>
      </c>
    </row>
    <row r="186" spans="2:3" x14ac:dyDescent="0.2">
      <c r="B186" s="187">
        <v>113551509</v>
      </c>
      <c r="C186" s="161" t="s">
        <v>1643</v>
      </c>
    </row>
    <row r="187" spans="2:3" x14ac:dyDescent="0.2">
      <c r="B187" s="187">
        <v>113598416</v>
      </c>
      <c r="C187" s="161" t="s">
        <v>779</v>
      </c>
    </row>
    <row r="188" spans="2:3" x14ac:dyDescent="0.2">
      <c r="B188" s="187">
        <v>114062994</v>
      </c>
      <c r="C188" s="161" t="s">
        <v>753</v>
      </c>
    </row>
    <row r="189" spans="2:3" x14ac:dyDescent="0.2">
      <c r="B189" s="187">
        <v>114272107</v>
      </c>
      <c r="C189" s="161" t="s">
        <v>1284</v>
      </c>
    </row>
    <row r="190" spans="2:3" x14ac:dyDescent="0.2">
      <c r="B190" s="187">
        <v>114399123</v>
      </c>
      <c r="C190" s="161" t="s">
        <v>666</v>
      </c>
    </row>
    <row r="191" spans="2:3" x14ac:dyDescent="0.2">
      <c r="B191" s="187">
        <v>114443599</v>
      </c>
      <c r="C191" s="161" t="s">
        <v>1006</v>
      </c>
    </row>
    <row r="192" spans="2:3" x14ac:dyDescent="0.2">
      <c r="B192" s="187">
        <v>114687790</v>
      </c>
      <c r="C192" s="161" t="s">
        <v>1583</v>
      </c>
    </row>
    <row r="193" spans="2:3" x14ac:dyDescent="0.2">
      <c r="B193" s="187">
        <v>114716080</v>
      </c>
      <c r="C193" s="161" t="s">
        <v>2820</v>
      </c>
    </row>
    <row r="194" spans="2:3" x14ac:dyDescent="0.2">
      <c r="B194" s="187">
        <v>114757755</v>
      </c>
      <c r="C194" s="161" t="s">
        <v>927</v>
      </c>
    </row>
    <row r="195" spans="2:3" x14ac:dyDescent="0.2">
      <c r="B195" s="187">
        <v>114810486</v>
      </c>
      <c r="C195" s="161" t="s">
        <v>1742</v>
      </c>
    </row>
    <row r="196" spans="2:3" x14ac:dyDescent="0.2">
      <c r="B196" s="187">
        <v>114821682</v>
      </c>
      <c r="C196" s="161" t="s">
        <v>724</v>
      </c>
    </row>
    <row r="197" spans="2:3" x14ac:dyDescent="0.2">
      <c r="B197" s="187">
        <v>115050140</v>
      </c>
      <c r="C197" s="161" t="s">
        <v>2136</v>
      </c>
    </row>
    <row r="198" spans="2:3" x14ac:dyDescent="0.2">
      <c r="B198" s="187">
        <v>115052925</v>
      </c>
      <c r="C198" s="161" t="s">
        <v>1174</v>
      </c>
    </row>
    <row r="199" spans="2:3" x14ac:dyDescent="0.2">
      <c r="B199" s="187">
        <v>115193464</v>
      </c>
      <c r="C199" s="161" t="s">
        <v>2565</v>
      </c>
    </row>
    <row r="200" spans="2:3" x14ac:dyDescent="0.2">
      <c r="B200" s="187">
        <v>115630961</v>
      </c>
      <c r="C200" s="161" t="s">
        <v>854</v>
      </c>
    </row>
    <row r="201" spans="2:3" x14ac:dyDescent="0.2">
      <c r="B201" s="187">
        <v>115630988</v>
      </c>
      <c r="C201" s="161" t="s">
        <v>1200</v>
      </c>
    </row>
    <row r="202" spans="2:3" x14ac:dyDescent="0.2">
      <c r="B202" s="187">
        <v>115631747</v>
      </c>
      <c r="C202" s="161" t="s">
        <v>598</v>
      </c>
    </row>
    <row r="203" spans="2:3" x14ac:dyDescent="0.2">
      <c r="B203" s="187">
        <v>115639691</v>
      </c>
      <c r="C203" s="161" t="s">
        <v>2566</v>
      </c>
    </row>
    <row r="204" spans="2:3" x14ac:dyDescent="0.2">
      <c r="B204" s="187">
        <v>115640045</v>
      </c>
      <c r="C204" s="161" t="s">
        <v>2229</v>
      </c>
    </row>
    <row r="205" spans="2:3" x14ac:dyDescent="0.2">
      <c r="B205" s="187">
        <v>115667989</v>
      </c>
      <c r="C205" s="161" t="s">
        <v>1210</v>
      </c>
    </row>
    <row r="206" spans="2:3" x14ac:dyDescent="0.2">
      <c r="B206" s="187">
        <v>115676740</v>
      </c>
      <c r="C206" s="161" t="s">
        <v>777</v>
      </c>
    </row>
    <row r="207" spans="2:3" x14ac:dyDescent="0.2">
      <c r="B207" s="187">
        <v>115892184</v>
      </c>
      <c r="C207" s="161" t="s">
        <v>1615</v>
      </c>
    </row>
    <row r="208" spans="2:3" x14ac:dyDescent="0.2">
      <c r="B208" s="187">
        <v>116006820</v>
      </c>
      <c r="C208" s="161" t="s">
        <v>1846</v>
      </c>
    </row>
    <row r="209" spans="2:3" x14ac:dyDescent="0.2">
      <c r="B209" s="187">
        <v>116133937</v>
      </c>
      <c r="C209" s="161" t="s">
        <v>144</v>
      </c>
    </row>
    <row r="210" spans="2:3" x14ac:dyDescent="0.2">
      <c r="B210" s="187">
        <v>116150351</v>
      </c>
      <c r="C210" s="161" t="s">
        <v>1898</v>
      </c>
    </row>
    <row r="211" spans="2:3" x14ac:dyDescent="0.2">
      <c r="B211" s="187">
        <v>116375329</v>
      </c>
      <c r="C211" s="161" t="s">
        <v>1396</v>
      </c>
    </row>
    <row r="212" spans="2:3" x14ac:dyDescent="0.2">
      <c r="B212" s="187">
        <v>116385308</v>
      </c>
      <c r="C212" s="161" t="s">
        <v>1182</v>
      </c>
    </row>
    <row r="213" spans="2:3" x14ac:dyDescent="0.2">
      <c r="B213" s="187">
        <v>116522321</v>
      </c>
      <c r="C213" s="161" t="s">
        <v>2567</v>
      </c>
    </row>
    <row r="214" spans="2:3" x14ac:dyDescent="0.2">
      <c r="B214" s="187">
        <v>116750181</v>
      </c>
      <c r="C214" s="161" t="s">
        <v>1501</v>
      </c>
    </row>
    <row r="215" spans="2:3" x14ac:dyDescent="0.2">
      <c r="B215" s="187">
        <v>117037087</v>
      </c>
      <c r="C215" s="161" t="s">
        <v>756</v>
      </c>
    </row>
    <row r="216" spans="2:3" x14ac:dyDescent="0.2">
      <c r="B216" s="187">
        <v>117049034</v>
      </c>
      <c r="C216" s="161" t="s">
        <v>746</v>
      </c>
    </row>
    <row r="217" spans="2:3" x14ac:dyDescent="0.2">
      <c r="B217" s="187">
        <v>117131792</v>
      </c>
      <c r="C217" s="161" t="s">
        <v>601</v>
      </c>
    </row>
    <row r="218" spans="2:3" x14ac:dyDescent="0.2">
      <c r="B218" s="187">
        <v>117529427</v>
      </c>
      <c r="C218" s="161" t="s">
        <v>1177</v>
      </c>
    </row>
    <row r="219" spans="2:3" x14ac:dyDescent="0.2">
      <c r="B219" s="187">
        <v>117679933</v>
      </c>
      <c r="C219" s="161" t="s">
        <v>736</v>
      </c>
    </row>
    <row r="220" spans="2:3" x14ac:dyDescent="0.2">
      <c r="B220" s="187">
        <v>117680133</v>
      </c>
      <c r="C220" s="161" t="s">
        <v>1092</v>
      </c>
    </row>
    <row r="221" spans="2:3" x14ac:dyDescent="0.2">
      <c r="B221" s="187">
        <v>117683132</v>
      </c>
      <c r="C221" s="161" t="s">
        <v>571</v>
      </c>
    </row>
    <row r="222" spans="2:3" x14ac:dyDescent="0.2">
      <c r="B222" s="187">
        <v>117708836</v>
      </c>
      <c r="C222" s="161" t="s">
        <v>1500</v>
      </c>
    </row>
    <row r="223" spans="2:3" x14ac:dyDescent="0.2">
      <c r="B223" s="187">
        <v>117709468</v>
      </c>
      <c r="C223" s="161" t="s">
        <v>1276</v>
      </c>
    </row>
    <row r="224" spans="2:3" x14ac:dyDescent="0.2">
      <c r="B224" s="187">
        <v>117709522</v>
      </c>
      <c r="C224" s="161" t="s">
        <v>643</v>
      </c>
    </row>
    <row r="225" spans="2:3" x14ac:dyDescent="0.2">
      <c r="B225" s="187">
        <v>117709611</v>
      </c>
      <c r="C225" s="161" t="s">
        <v>2515</v>
      </c>
    </row>
    <row r="226" spans="2:3" x14ac:dyDescent="0.2">
      <c r="B226" s="187">
        <v>117709620</v>
      </c>
      <c r="C226" s="161" t="s">
        <v>583</v>
      </c>
    </row>
    <row r="227" spans="2:3" x14ac:dyDescent="0.2">
      <c r="B227" s="187">
        <v>117715514</v>
      </c>
      <c r="C227" s="161" t="s">
        <v>2208</v>
      </c>
    </row>
    <row r="228" spans="2:3" x14ac:dyDescent="0.2">
      <c r="B228" s="187">
        <v>117724246</v>
      </c>
      <c r="C228" s="161" t="s">
        <v>965</v>
      </c>
    </row>
    <row r="229" spans="2:3" x14ac:dyDescent="0.2">
      <c r="B229" s="187">
        <v>117724378</v>
      </c>
      <c r="C229" s="161" t="s">
        <v>653</v>
      </c>
    </row>
    <row r="230" spans="2:3" x14ac:dyDescent="0.2">
      <c r="B230" s="187">
        <v>117724459</v>
      </c>
      <c r="C230" s="161" t="s">
        <v>1245</v>
      </c>
    </row>
    <row r="231" spans="2:3" x14ac:dyDescent="0.2">
      <c r="B231" s="187">
        <v>117724815</v>
      </c>
      <c r="C231" s="161" t="s">
        <v>634</v>
      </c>
    </row>
    <row r="232" spans="2:3" x14ac:dyDescent="0.2">
      <c r="B232" s="187">
        <v>117724947</v>
      </c>
      <c r="C232" s="161" t="s">
        <v>780</v>
      </c>
    </row>
    <row r="233" spans="2:3" x14ac:dyDescent="0.2">
      <c r="B233" s="187">
        <v>117725226</v>
      </c>
      <c r="C233" s="161" t="s">
        <v>1406</v>
      </c>
    </row>
    <row r="234" spans="2:3" x14ac:dyDescent="0.2">
      <c r="B234" s="187">
        <v>117725846</v>
      </c>
      <c r="C234" s="161" t="s">
        <v>1048</v>
      </c>
    </row>
    <row r="235" spans="2:3" x14ac:dyDescent="0.2">
      <c r="B235" s="187">
        <v>117726150</v>
      </c>
      <c r="C235" s="161" t="s">
        <v>2498</v>
      </c>
    </row>
    <row r="236" spans="2:3" x14ac:dyDescent="0.2">
      <c r="B236" s="187">
        <v>117726435</v>
      </c>
      <c r="C236" s="161" t="s">
        <v>1974</v>
      </c>
    </row>
    <row r="237" spans="2:3" x14ac:dyDescent="0.2">
      <c r="B237" s="187">
        <v>117772844</v>
      </c>
      <c r="C237" s="161" t="s">
        <v>1541</v>
      </c>
    </row>
    <row r="238" spans="2:3" x14ac:dyDescent="0.2">
      <c r="B238" s="187">
        <v>117807281</v>
      </c>
      <c r="C238" s="161" t="s">
        <v>2765</v>
      </c>
    </row>
    <row r="239" spans="2:3" x14ac:dyDescent="0.2">
      <c r="B239" s="187">
        <v>117827681</v>
      </c>
      <c r="C239" s="161" t="s">
        <v>982</v>
      </c>
    </row>
    <row r="240" spans="2:3" x14ac:dyDescent="0.2">
      <c r="B240" s="187">
        <v>118525786</v>
      </c>
      <c r="C240" s="161" t="s">
        <v>1216</v>
      </c>
    </row>
    <row r="241" spans="2:3" x14ac:dyDescent="0.2">
      <c r="B241" s="187">
        <v>118525948</v>
      </c>
      <c r="C241" s="161" t="s">
        <v>2568</v>
      </c>
    </row>
    <row r="242" spans="2:3" x14ac:dyDescent="0.2">
      <c r="B242" s="187">
        <v>118526170</v>
      </c>
      <c r="C242" s="161" t="s">
        <v>2491</v>
      </c>
    </row>
    <row r="243" spans="2:3" x14ac:dyDescent="0.2">
      <c r="B243" s="187">
        <v>118526251</v>
      </c>
      <c r="C243" s="161" t="s">
        <v>1173</v>
      </c>
    </row>
    <row r="244" spans="2:3" x14ac:dyDescent="0.2">
      <c r="B244" s="187">
        <v>118539167</v>
      </c>
      <c r="C244" s="161" t="s">
        <v>705</v>
      </c>
    </row>
    <row r="245" spans="2:3" x14ac:dyDescent="0.2">
      <c r="B245" s="187">
        <v>118565508</v>
      </c>
      <c r="C245" s="161" t="s">
        <v>1354</v>
      </c>
    </row>
    <row r="246" spans="2:3" x14ac:dyDescent="0.2">
      <c r="B246" s="187">
        <v>118581856</v>
      </c>
      <c r="C246" s="161" t="s">
        <v>2089</v>
      </c>
    </row>
    <row r="247" spans="2:3" x14ac:dyDescent="0.2">
      <c r="B247" s="187">
        <v>118769278</v>
      </c>
      <c r="C247" s="161" t="s">
        <v>1294</v>
      </c>
    </row>
    <row r="248" spans="2:3" x14ac:dyDescent="0.2">
      <c r="B248" s="187">
        <v>119238233</v>
      </c>
      <c r="C248" s="161" t="s">
        <v>1369</v>
      </c>
    </row>
    <row r="249" spans="2:3" x14ac:dyDescent="0.2">
      <c r="B249" s="187">
        <v>119352214</v>
      </c>
      <c r="C249" s="161" t="s">
        <v>1281</v>
      </c>
    </row>
    <row r="250" spans="2:3" x14ac:dyDescent="0.2">
      <c r="B250" s="187">
        <v>119383667</v>
      </c>
      <c r="C250" s="161" t="s">
        <v>636</v>
      </c>
    </row>
    <row r="251" spans="2:3" x14ac:dyDescent="0.2">
      <c r="B251" s="187">
        <v>119385560</v>
      </c>
      <c r="C251" s="161" t="s">
        <v>2448</v>
      </c>
    </row>
    <row r="252" spans="2:3" x14ac:dyDescent="0.2">
      <c r="B252" s="187">
        <v>119936143</v>
      </c>
      <c r="C252" s="161" t="s">
        <v>1543</v>
      </c>
    </row>
    <row r="253" spans="2:3" x14ac:dyDescent="0.2">
      <c r="B253" s="187">
        <v>119937131</v>
      </c>
      <c r="C253" s="161" t="s">
        <v>921</v>
      </c>
    </row>
    <row r="254" spans="2:3" x14ac:dyDescent="0.2">
      <c r="B254" s="187">
        <v>120332965</v>
      </c>
      <c r="C254" s="161" t="s">
        <v>1081</v>
      </c>
    </row>
    <row r="255" spans="2:3" x14ac:dyDescent="0.2">
      <c r="B255" s="187">
        <v>120381567</v>
      </c>
      <c r="C255" s="161" t="s">
        <v>1191</v>
      </c>
    </row>
    <row r="256" spans="2:3" x14ac:dyDescent="0.2">
      <c r="B256" s="187">
        <v>120965399</v>
      </c>
      <c r="C256" s="161" t="s">
        <v>1197</v>
      </c>
    </row>
    <row r="257" spans="2:3" x14ac:dyDescent="0.2">
      <c r="B257" s="187">
        <v>121155846</v>
      </c>
      <c r="C257" s="161" t="s">
        <v>1355</v>
      </c>
    </row>
    <row r="258" spans="2:3" x14ac:dyDescent="0.2">
      <c r="B258" s="187">
        <v>121474194</v>
      </c>
      <c r="C258" s="161" t="s">
        <v>2569</v>
      </c>
    </row>
    <row r="259" spans="2:3" x14ac:dyDescent="0.2">
      <c r="B259" s="187">
        <v>121586804</v>
      </c>
      <c r="C259" s="161" t="s">
        <v>1991</v>
      </c>
    </row>
    <row r="260" spans="2:3" x14ac:dyDescent="0.2">
      <c r="B260" s="187">
        <v>122179129</v>
      </c>
      <c r="C260" s="161" t="s">
        <v>2306</v>
      </c>
    </row>
    <row r="261" spans="2:3" x14ac:dyDescent="0.2">
      <c r="B261" s="187">
        <v>122602242</v>
      </c>
      <c r="C261" s="161" t="s">
        <v>1370</v>
      </c>
    </row>
    <row r="262" spans="2:3" x14ac:dyDescent="0.2">
      <c r="B262" s="187">
        <v>122669290</v>
      </c>
      <c r="C262" s="161" t="s">
        <v>669</v>
      </c>
    </row>
    <row r="263" spans="2:3" x14ac:dyDescent="0.2">
      <c r="B263" s="187">
        <v>122674596</v>
      </c>
      <c r="C263" s="161" t="s">
        <v>851</v>
      </c>
    </row>
    <row r="264" spans="2:3" x14ac:dyDescent="0.2">
      <c r="B264" s="187">
        <v>122674600</v>
      </c>
      <c r="C264" s="161" t="s">
        <v>866</v>
      </c>
    </row>
    <row r="265" spans="2:3" x14ac:dyDescent="0.2">
      <c r="B265" s="187">
        <v>122674634</v>
      </c>
      <c r="C265" s="161" t="s">
        <v>1392</v>
      </c>
    </row>
    <row r="266" spans="2:3" x14ac:dyDescent="0.2">
      <c r="B266" s="187">
        <v>122675886</v>
      </c>
      <c r="C266" s="161" t="s">
        <v>1350</v>
      </c>
    </row>
    <row r="267" spans="2:3" x14ac:dyDescent="0.2">
      <c r="B267" s="187">
        <v>122683404</v>
      </c>
      <c r="C267" s="161" t="s">
        <v>1168</v>
      </c>
    </row>
    <row r="268" spans="2:3" x14ac:dyDescent="0.2">
      <c r="B268" s="187">
        <v>122704894</v>
      </c>
      <c r="C268" s="161" t="s">
        <v>943</v>
      </c>
    </row>
    <row r="269" spans="2:3" x14ac:dyDescent="0.2">
      <c r="B269" s="187">
        <v>122747917</v>
      </c>
      <c r="C269" s="161" t="s">
        <v>871</v>
      </c>
    </row>
    <row r="270" spans="2:3" x14ac:dyDescent="0.2">
      <c r="B270" s="187">
        <v>122858000</v>
      </c>
      <c r="C270" s="161" t="s">
        <v>1743</v>
      </c>
    </row>
    <row r="271" spans="2:3" x14ac:dyDescent="0.2">
      <c r="B271" s="187">
        <v>122858344</v>
      </c>
      <c r="C271" s="161" t="s">
        <v>1849</v>
      </c>
    </row>
    <row r="272" spans="2:3" x14ac:dyDescent="0.2">
      <c r="B272" s="187">
        <v>122858409</v>
      </c>
      <c r="C272" s="161" t="s">
        <v>2416</v>
      </c>
    </row>
    <row r="273" spans="2:3" x14ac:dyDescent="0.2">
      <c r="B273" s="187">
        <v>122862074</v>
      </c>
      <c r="C273" s="161" t="s">
        <v>1184</v>
      </c>
    </row>
    <row r="274" spans="2:3" x14ac:dyDescent="0.2">
      <c r="B274" s="187">
        <v>122862171</v>
      </c>
      <c r="C274" s="161" t="s">
        <v>857</v>
      </c>
    </row>
    <row r="275" spans="2:3" x14ac:dyDescent="0.2">
      <c r="B275" s="187">
        <v>122871561</v>
      </c>
      <c r="C275" s="161" t="s">
        <v>2013</v>
      </c>
    </row>
    <row r="276" spans="2:3" x14ac:dyDescent="0.2">
      <c r="B276" s="187">
        <v>122871855</v>
      </c>
      <c r="C276" s="161" t="s">
        <v>2143</v>
      </c>
    </row>
    <row r="277" spans="2:3" x14ac:dyDescent="0.2">
      <c r="B277" s="187">
        <v>122892828</v>
      </c>
      <c r="C277" s="161" t="s">
        <v>2180</v>
      </c>
    </row>
    <row r="278" spans="2:3" x14ac:dyDescent="0.2">
      <c r="B278" s="187">
        <v>122893328</v>
      </c>
      <c r="C278" s="161" t="s">
        <v>1506</v>
      </c>
    </row>
    <row r="279" spans="2:3" x14ac:dyDescent="0.2">
      <c r="B279" s="187">
        <v>122894472</v>
      </c>
      <c r="C279" s="161" t="s">
        <v>1346</v>
      </c>
    </row>
    <row r="280" spans="2:3" x14ac:dyDescent="0.2">
      <c r="B280" s="187">
        <v>122916409</v>
      </c>
      <c r="C280" s="161" t="s">
        <v>1858</v>
      </c>
    </row>
    <row r="281" spans="2:3" x14ac:dyDescent="0.2">
      <c r="B281" s="187">
        <v>122948319</v>
      </c>
      <c r="C281" s="161" t="s">
        <v>1466</v>
      </c>
    </row>
    <row r="282" spans="2:3" x14ac:dyDescent="0.2">
      <c r="B282" s="187">
        <v>123015170</v>
      </c>
      <c r="C282" s="161" t="s">
        <v>1444</v>
      </c>
    </row>
    <row r="283" spans="2:3" x14ac:dyDescent="0.2">
      <c r="B283" s="187">
        <v>123022487</v>
      </c>
      <c r="C283" s="161" t="s">
        <v>2063</v>
      </c>
    </row>
    <row r="284" spans="2:3" x14ac:dyDescent="0.2">
      <c r="B284" s="187">
        <v>123029406</v>
      </c>
      <c r="C284" s="161" t="s">
        <v>1110</v>
      </c>
    </row>
    <row r="285" spans="2:3" x14ac:dyDescent="0.2">
      <c r="B285" s="187">
        <v>123036194</v>
      </c>
      <c r="C285" s="161" t="s">
        <v>648</v>
      </c>
    </row>
    <row r="286" spans="2:3" x14ac:dyDescent="0.2">
      <c r="B286" s="187">
        <v>123063531</v>
      </c>
      <c r="C286" s="161" t="s">
        <v>855</v>
      </c>
    </row>
    <row r="287" spans="2:3" x14ac:dyDescent="0.2">
      <c r="B287" s="187">
        <v>123130263</v>
      </c>
      <c r="C287" s="161" t="s">
        <v>138</v>
      </c>
    </row>
    <row r="288" spans="2:3" x14ac:dyDescent="0.2">
      <c r="B288" s="187">
        <v>123130905</v>
      </c>
      <c r="C288" s="161" t="s">
        <v>1072</v>
      </c>
    </row>
    <row r="289" spans="2:3" x14ac:dyDescent="0.2">
      <c r="B289" s="187">
        <v>123160634</v>
      </c>
      <c r="C289" s="161" t="s">
        <v>892</v>
      </c>
    </row>
    <row r="290" spans="2:3" x14ac:dyDescent="0.2">
      <c r="B290" s="187">
        <v>123161037</v>
      </c>
      <c r="C290" s="161" t="s">
        <v>792</v>
      </c>
    </row>
    <row r="291" spans="2:3" x14ac:dyDescent="0.2">
      <c r="B291" s="187">
        <v>123161169</v>
      </c>
      <c r="C291" s="161" t="s">
        <v>1681</v>
      </c>
    </row>
    <row r="292" spans="2:3" x14ac:dyDescent="0.2">
      <c r="B292" s="187">
        <v>123267110</v>
      </c>
      <c r="C292" s="161" t="s">
        <v>970</v>
      </c>
    </row>
    <row r="293" spans="2:3" x14ac:dyDescent="0.2">
      <c r="B293" s="187">
        <v>123281792</v>
      </c>
      <c r="C293" s="161" t="s">
        <v>2540</v>
      </c>
    </row>
    <row r="294" spans="2:3" x14ac:dyDescent="0.2">
      <c r="B294" s="187">
        <v>123449057</v>
      </c>
      <c r="C294" s="161" t="s">
        <v>1661</v>
      </c>
    </row>
    <row r="295" spans="2:3" x14ac:dyDescent="0.2">
      <c r="B295" s="187">
        <v>123457424</v>
      </c>
      <c r="C295" s="161" t="s">
        <v>2499</v>
      </c>
    </row>
    <row r="296" spans="2:3" x14ac:dyDescent="0.2">
      <c r="B296" s="187">
        <v>123464846</v>
      </c>
      <c r="C296" s="161" t="s">
        <v>1046</v>
      </c>
    </row>
    <row r="297" spans="2:3" x14ac:dyDescent="0.2">
      <c r="B297" s="187">
        <v>123467600</v>
      </c>
      <c r="C297" s="161" t="s">
        <v>1016</v>
      </c>
    </row>
    <row r="298" spans="2:3" x14ac:dyDescent="0.2">
      <c r="B298" s="187">
        <v>123486092</v>
      </c>
      <c r="C298" s="161" t="s">
        <v>2421</v>
      </c>
    </row>
    <row r="299" spans="2:3" x14ac:dyDescent="0.2">
      <c r="B299" s="187">
        <v>123487692</v>
      </c>
      <c r="C299" s="161" t="s">
        <v>1968</v>
      </c>
    </row>
    <row r="300" spans="2:3" x14ac:dyDescent="0.2">
      <c r="B300" s="187">
        <v>123572878</v>
      </c>
      <c r="C300" s="161" t="s">
        <v>1314</v>
      </c>
    </row>
    <row r="301" spans="2:3" x14ac:dyDescent="0.2">
      <c r="B301" s="187">
        <v>123781442</v>
      </c>
      <c r="C301" s="161" t="s">
        <v>2293</v>
      </c>
    </row>
    <row r="302" spans="2:3" x14ac:dyDescent="0.2">
      <c r="B302" s="187">
        <v>123781841</v>
      </c>
      <c r="C302" s="161" t="s">
        <v>1060</v>
      </c>
    </row>
    <row r="303" spans="2:3" x14ac:dyDescent="0.2">
      <c r="B303" s="187">
        <v>123815533</v>
      </c>
      <c r="C303" s="161" t="s">
        <v>2087</v>
      </c>
    </row>
    <row r="304" spans="2:3" x14ac:dyDescent="0.2">
      <c r="B304" s="187">
        <v>123830460</v>
      </c>
      <c r="C304" s="161" t="s">
        <v>2766</v>
      </c>
    </row>
    <row r="305" spans="2:3" x14ac:dyDescent="0.2">
      <c r="B305" s="187">
        <v>123831776</v>
      </c>
      <c r="C305" s="161" t="s">
        <v>593</v>
      </c>
    </row>
    <row r="306" spans="2:3" x14ac:dyDescent="0.2">
      <c r="B306" s="187">
        <v>123838495</v>
      </c>
      <c r="C306" s="161" t="s">
        <v>1079</v>
      </c>
    </row>
    <row r="307" spans="2:3" x14ac:dyDescent="0.2">
      <c r="B307" s="187">
        <v>123840333</v>
      </c>
      <c r="C307" s="161" t="s">
        <v>848</v>
      </c>
    </row>
    <row r="308" spans="2:3" x14ac:dyDescent="0.2">
      <c r="B308" s="187">
        <v>123840546</v>
      </c>
      <c r="C308" s="161" t="s">
        <v>1413</v>
      </c>
    </row>
    <row r="309" spans="2:3" x14ac:dyDescent="0.2">
      <c r="B309" s="187">
        <v>123840562</v>
      </c>
      <c r="C309" s="161" t="s">
        <v>2156</v>
      </c>
    </row>
    <row r="310" spans="2:3" x14ac:dyDescent="0.2">
      <c r="B310" s="187">
        <v>123841933</v>
      </c>
      <c r="C310" s="161" t="s">
        <v>1317</v>
      </c>
    </row>
    <row r="311" spans="2:3" x14ac:dyDescent="0.2">
      <c r="B311" s="187">
        <v>123843707</v>
      </c>
      <c r="C311" s="161" t="s">
        <v>1256</v>
      </c>
    </row>
    <row r="312" spans="2:3" x14ac:dyDescent="0.2">
      <c r="B312" s="187">
        <v>123846340</v>
      </c>
      <c r="C312" s="161" t="s">
        <v>665</v>
      </c>
    </row>
    <row r="313" spans="2:3" x14ac:dyDescent="0.2">
      <c r="B313" s="187">
        <v>123847087</v>
      </c>
      <c r="C313" s="161" t="s">
        <v>602</v>
      </c>
    </row>
    <row r="314" spans="2:3" x14ac:dyDescent="0.2">
      <c r="B314" s="187">
        <v>123873606</v>
      </c>
      <c r="C314" s="161" t="s">
        <v>947</v>
      </c>
    </row>
    <row r="315" spans="2:3" x14ac:dyDescent="0.2">
      <c r="B315" s="187">
        <v>123888557</v>
      </c>
      <c r="C315" s="161" t="s">
        <v>680</v>
      </c>
    </row>
    <row r="316" spans="2:3" x14ac:dyDescent="0.2">
      <c r="B316" s="187">
        <v>123896916</v>
      </c>
      <c r="C316" s="161" t="s">
        <v>2195</v>
      </c>
    </row>
    <row r="317" spans="2:3" x14ac:dyDescent="0.2">
      <c r="B317" s="187">
        <v>123897653</v>
      </c>
      <c r="C317" s="161" t="s">
        <v>647</v>
      </c>
    </row>
    <row r="318" spans="2:3" x14ac:dyDescent="0.2">
      <c r="B318" s="187">
        <v>123910196</v>
      </c>
      <c r="C318" s="161" t="s">
        <v>1642</v>
      </c>
    </row>
    <row r="319" spans="2:3" x14ac:dyDescent="0.2">
      <c r="B319" s="187">
        <v>123911079</v>
      </c>
      <c r="C319" s="161" t="s">
        <v>2296</v>
      </c>
    </row>
    <row r="320" spans="2:3" x14ac:dyDescent="0.2">
      <c r="B320" s="187">
        <v>123943370</v>
      </c>
      <c r="C320" s="161" t="s">
        <v>1679</v>
      </c>
    </row>
    <row r="321" spans="2:3" x14ac:dyDescent="0.2">
      <c r="B321" s="187">
        <v>123965489</v>
      </c>
      <c r="C321" s="161" t="s">
        <v>2767</v>
      </c>
    </row>
    <row r="322" spans="2:3" x14ac:dyDescent="0.2">
      <c r="B322" s="187">
        <v>123965845</v>
      </c>
      <c r="C322" s="161" t="s">
        <v>735</v>
      </c>
    </row>
    <row r="323" spans="2:3" x14ac:dyDescent="0.2">
      <c r="B323" s="187">
        <v>123965950</v>
      </c>
      <c r="C323" s="161" t="s">
        <v>2129</v>
      </c>
    </row>
    <row r="324" spans="2:3" x14ac:dyDescent="0.2">
      <c r="B324" s="187">
        <v>123965969</v>
      </c>
      <c r="C324" s="161" t="s">
        <v>799</v>
      </c>
    </row>
    <row r="325" spans="2:3" x14ac:dyDescent="0.2">
      <c r="B325" s="187">
        <v>123966035</v>
      </c>
      <c r="C325" s="161" t="s">
        <v>2821</v>
      </c>
    </row>
    <row r="326" spans="2:3" x14ac:dyDescent="0.2">
      <c r="B326" s="187">
        <v>123966400</v>
      </c>
      <c r="C326" s="161" t="s">
        <v>2483</v>
      </c>
    </row>
    <row r="327" spans="2:3" x14ac:dyDescent="0.2">
      <c r="B327" s="187">
        <v>123966965</v>
      </c>
      <c r="C327" s="161" t="s">
        <v>1918</v>
      </c>
    </row>
    <row r="328" spans="2:3" x14ac:dyDescent="0.2">
      <c r="B328" s="187">
        <v>123967236</v>
      </c>
      <c r="C328" s="161" t="s">
        <v>658</v>
      </c>
    </row>
    <row r="329" spans="2:3" x14ac:dyDescent="0.2">
      <c r="B329" s="187">
        <v>123967554</v>
      </c>
      <c r="C329" s="161" t="s">
        <v>1128</v>
      </c>
    </row>
    <row r="330" spans="2:3" x14ac:dyDescent="0.2">
      <c r="B330" s="187">
        <v>123967627</v>
      </c>
      <c r="C330" s="161" t="s">
        <v>952</v>
      </c>
    </row>
    <row r="331" spans="2:3" x14ac:dyDescent="0.2">
      <c r="B331" s="187">
        <v>123967643</v>
      </c>
      <c r="C331" s="161" t="s">
        <v>1240</v>
      </c>
    </row>
    <row r="332" spans="2:3" x14ac:dyDescent="0.2">
      <c r="B332" s="187">
        <v>123967651</v>
      </c>
      <c r="C332" s="161" t="s">
        <v>1004</v>
      </c>
    </row>
    <row r="333" spans="2:3" x14ac:dyDescent="0.2">
      <c r="B333" s="187">
        <v>123985471</v>
      </c>
      <c r="C333" s="161" t="s">
        <v>1841</v>
      </c>
    </row>
    <row r="334" spans="2:3" x14ac:dyDescent="0.2">
      <c r="B334" s="187">
        <v>123988101</v>
      </c>
      <c r="C334" s="161" t="s">
        <v>901</v>
      </c>
    </row>
    <row r="335" spans="2:3" x14ac:dyDescent="0.2">
      <c r="B335" s="187">
        <v>124201660</v>
      </c>
      <c r="C335" s="161" t="s">
        <v>2570</v>
      </c>
    </row>
    <row r="336" spans="2:3" x14ac:dyDescent="0.2">
      <c r="B336" s="187">
        <v>124389520</v>
      </c>
      <c r="C336" s="161" t="s">
        <v>1937</v>
      </c>
    </row>
    <row r="337" spans="2:3" x14ac:dyDescent="0.2">
      <c r="B337" s="187">
        <v>124414940</v>
      </c>
      <c r="C337" s="161" t="s">
        <v>1362</v>
      </c>
    </row>
    <row r="338" spans="2:3" x14ac:dyDescent="0.2">
      <c r="B338" s="187">
        <v>124445942</v>
      </c>
      <c r="C338" s="161" t="s">
        <v>1129</v>
      </c>
    </row>
    <row r="339" spans="2:3" x14ac:dyDescent="0.2">
      <c r="B339" s="187">
        <v>124445985</v>
      </c>
      <c r="C339" s="161" t="s">
        <v>1440</v>
      </c>
    </row>
    <row r="340" spans="2:3" x14ac:dyDescent="0.2">
      <c r="B340" s="187">
        <v>124454674</v>
      </c>
      <c r="C340" s="161" t="s">
        <v>1811</v>
      </c>
    </row>
    <row r="341" spans="2:3" x14ac:dyDescent="0.2">
      <c r="B341" s="187">
        <v>124527000</v>
      </c>
      <c r="C341" s="161" t="s">
        <v>1960</v>
      </c>
    </row>
    <row r="342" spans="2:3" x14ac:dyDescent="0.2">
      <c r="B342" s="187">
        <v>124527663</v>
      </c>
      <c r="C342" s="161" t="s">
        <v>1039</v>
      </c>
    </row>
    <row r="343" spans="2:3" x14ac:dyDescent="0.2">
      <c r="B343" s="187">
        <v>124529461</v>
      </c>
      <c r="C343" s="161" t="s">
        <v>1414</v>
      </c>
    </row>
    <row r="344" spans="2:3" x14ac:dyDescent="0.2">
      <c r="B344" s="187">
        <v>124530184</v>
      </c>
      <c r="C344" s="161" t="s">
        <v>1176</v>
      </c>
    </row>
    <row r="345" spans="2:3" x14ac:dyDescent="0.2">
      <c r="B345" s="187">
        <v>124537316</v>
      </c>
      <c r="C345" s="161" t="s">
        <v>1049</v>
      </c>
    </row>
    <row r="346" spans="2:3" x14ac:dyDescent="0.2">
      <c r="B346" s="187">
        <v>124689108</v>
      </c>
      <c r="C346" s="161" t="s">
        <v>1864</v>
      </c>
    </row>
    <row r="347" spans="2:3" x14ac:dyDescent="0.2">
      <c r="B347" s="187">
        <v>124874282</v>
      </c>
      <c r="C347" s="161" t="s">
        <v>1345</v>
      </c>
    </row>
    <row r="348" spans="2:3" x14ac:dyDescent="0.2">
      <c r="B348" s="187">
        <v>124979424</v>
      </c>
      <c r="C348" s="161" t="s">
        <v>1979</v>
      </c>
    </row>
    <row r="349" spans="2:3" x14ac:dyDescent="0.2">
      <c r="B349" s="187">
        <v>125125143</v>
      </c>
      <c r="C349" s="161" t="s">
        <v>632</v>
      </c>
    </row>
    <row r="350" spans="2:3" x14ac:dyDescent="0.2">
      <c r="B350" s="187">
        <v>125171321</v>
      </c>
      <c r="C350" s="161" t="s">
        <v>141</v>
      </c>
    </row>
    <row r="351" spans="2:3" x14ac:dyDescent="0.2">
      <c r="B351" s="187">
        <v>125172672</v>
      </c>
      <c r="C351" s="161" t="s">
        <v>2304</v>
      </c>
    </row>
    <row r="352" spans="2:3" x14ac:dyDescent="0.2">
      <c r="B352" s="187">
        <v>125177852</v>
      </c>
      <c r="C352" s="161" t="s">
        <v>787</v>
      </c>
    </row>
    <row r="353" spans="2:3" x14ac:dyDescent="0.2">
      <c r="B353" s="187">
        <v>125184026</v>
      </c>
      <c r="C353" s="161" t="s">
        <v>955</v>
      </c>
    </row>
    <row r="354" spans="2:3" x14ac:dyDescent="0.2">
      <c r="B354" s="187">
        <v>125184085</v>
      </c>
      <c r="C354" s="161" t="s">
        <v>2258</v>
      </c>
    </row>
    <row r="355" spans="2:3" x14ac:dyDescent="0.2">
      <c r="B355" s="187">
        <v>125184964</v>
      </c>
      <c r="C355" s="161" t="s">
        <v>2026</v>
      </c>
    </row>
    <row r="356" spans="2:3" x14ac:dyDescent="0.2">
      <c r="B356" s="187">
        <v>125212984</v>
      </c>
      <c r="C356" s="161" t="s">
        <v>686</v>
      </c>
    </row>
    <row r="357" spans="2:3" x14ac:dyDescent="0.2">
      <c r="B357" s="187">
        <v>125231318</v>
      </c>
      <c r="C357" s="161" t="s">
        <v>885</v>
      </c>
    </row>
    <row r="358" spans="2:3" x14ac:dyDescent="0.2">
      <c r="B358" s="187">
        <v>125371225</v>
      </c>
      <c r="C358" s="161" t="s">
        <v>936</v>
      </c>
    </row>
    <row r="359" spans="2:3" x14ac:dyDescent="0.2">
      <c r="B359" s="187">
        <v>125371470</v>
      </c>
      <c r="C359" s="161" t="s">
        <v>849</v>
      </c>
    </row>
    <row r="360" spans="2:3" x14ac:dyDescent="0.2">
      <c r="B360" s="187">
        <v>125372469</v>
      </c>
      <c r="C360" s="161" t="s">
        <v>1410</v>
      </c>
    </row>
    <row r="361" spans="2:3" x14ac:dyDescent="0.2">
      <c r="B361" s="187">
        <v>125372477</v>
      </c>
      <c r="C361" s="161" t="s">
        <v>845</v>
      </c>
    </row>
    <row r="362" spans="2:3" x14ac:dyDescent="0.2">
      <c r="B362" s="187">
        <v>125372833</v>
      </c>
      <c r="C362" s="161" t="s">
        <v>611</v>
      </c>
    </row>
    <row r="363" spans="2:3" x14ac:dyDescent="0.2">
      <c r="B363" s="187">
        <v>125430507</v>
      </c>
      <c r="C363" s="161" t="s">
        <v>1990</v>
      </c>
    </row>
    <row r="364" spans="2:3" x14ac:dyDescent="0.2">
      <c r="B364" s="187">
        <v>125556888</v>
      </c>
      <c r="C364" s="161" t="s">
        <v>1319</v>
      </c>
    </row>
    <row r="365" spans="2:3" x14ac:dyDescent="0.2">
      <c r="B365" s="187">
        <v>125558716</v>
      </c>
      <c r="C365" s="161" t="s">
        <v>1379</v>
      </c>
    </row>
    <row r="366" spans="2:3" x14ac:dyDescent="0.2">
      <c r="B366" s="187">
        <v>125703260</v>
      </c>
      <c r="C366" s="161" t="s">
        <v>1486</v>
      </c>
    </row>
    <row r="367" spans="2:3" x14ac:dyDescent="0.2">
      <c r="B367" s="187">
        <v>125818904</v>
      </c>
      <c r="C367" s="161" t="s">
        <v>1287</v>
      </c>
    </row>
    <row r="368" spans="2:3" x14ac:dyDescent="0.2">
      <c r="B368" s="187">
        <v>125996292</v>
      </c>
      <c r="C368" s="161" t="s">
        <v>2768</v>
      </c>
    </row>
    <row r="369" spans="2:3" x14ac:dyDescent="0.2">
      <c r="B369" s="187">
        <v>125996632</v>
      </c>
      <c r="C369" s="161" t="s">
        <v>1224</v>
      </c>
    </row>
    <row r="370" spans="2:3" x14ac:dyDescent="0.2">
      <c r="B370" s="187">
        <v>125996640</v>
      </c>
      <c r="C370" s="161" t="s">
        <v>986</v>
      </c>
    </row>
    <row r="371" spans="2:3" x14ac:dyDescent="0.2">
      <c r="B371" s="187">
        <v>125997230</v>
      </c>
      <c r="C371" s="161" t="s">
        <v>1870</v>
      </c>
    </row>
    <row r="372" spans="2:3" x14ac:dyDescent="0.2">
      <c r="B372" s="187">
        <v>126154490</v>
      </c>
      <c r="C372" s="161" t="s">
        <v>737</v>
      </c>
    </row>
    <row r="373" spans="2:3" x14ac:dyDescent="0.2">
      <c r="B373" s="187">
        <v>126488215</v>
      </c>
      <c r="C373" s="161" t="s">
        <v>1192</v>
      </c>
    </row>
    <row r="374" spans="2:3" x14ac:dyDescent="0.2">
      <c r="B374" s="187">
        <v>126854378</v>
      </c>
      <c r="C374" s="161" t="s">
        <v>1739</v>
      </c>
    </row>
    <row r="375" spans="2:3" x14ac:dyDescent="0.2">
      <c r="B375" s="187">
        <v>126954461</v>
      </c>
      <c r="C375" s="161" t="s">
        <v>1424</v>
      </c>
    </row>
    <row r="376" spans="2:3" x14ac:dyDescent="0.2">
      <c r="B376" s="187">
        <v>127037314</v>
      </c>
      <c r="C376" s="161" t="s">
        <v>642</v>
      </c>
    </row>
    <row r="377" spans="2:3" x14ac:dyDescent="0.2">
      <c r="B377" s="187">
        <v>127046690</v>
      </c>
      <c r="C377" s="161" t="s">
        <v>832</v>
      </c>
    </row>
    <row r="378" spans="2:3" x14ac:dyDescent="0.2">
      <c r="B378" s="187">
        <v>127115234</v>
      </c>
      <c r="C378" s="161" t="s">
        <v>1616</v>
      </c>
    </row>
    <row r="379" spans="2:3" x14ac:dyDescent="0.2">
      <c r="B379" s="187">
        <v>127479279</v>
      </c>
      <c r="C379" s="161" t="s">
        <v>657</v>
      </c>
    </row>
    <row r="380" spans="2:3" x14ac:dyDescent="0.2">
      <c r="B380" s="187">
        <v>127518630</v>
      </c>
      <c r="C380" s="161" t="s">
        <v>2035</v>
      </c>
    </row>
    <row r="381" spans="2:3" x14ac:dyDescent="0.2">
      <c r="B381" s="187">
        <v>127522069</v>
      </c>
      <c r="C381" s="161" t="s">
        <v>1152</v>
      </c>
    </row>
    <row r="382" spans="2:3" x14ac:dyDescent="0.2">
      <c r="B382" s="187">
        <v>127561153</v>
      </c>
      <c r="C382" s="161" t="s">
        <v>1119</v>
      </c>
    </row>
    <row r="383" spans="2:3" x14ac:dyDescent="0.2">
      <c r="B383" s="187">
        <v>127657592</v>
      </c>
      <c r="C383" s="161" t="s">
        <v>2050</v>
      </c>
    </row>
    <row r="384" spans="2:3" x14ac:dyDescent="0.2">
      <c r="B384" s="187">
        <v>127680942</v>
      </c>
      <c r="C384" s="161" t="s">
        <v>2075</v>
      </c>
    </row>
    <row r="385" spans="2:3" x14ac:dyDescent="0.2">
      <c r="B385" s="187">
        <v>127777253</v>
      </c>
      <c r="C385" s="161" t="s">
        <v>2571</v>
      </c>
    </row>
    <row r="386" spans="2:3" x14ac:dyDescent="0.2">
      <c r="B386" s="187">
        <v>127841180</v>
      </c>
      <c r="C386" s="161" t="s">
        <v>2177</v>
      </c>
    </row>
    <row r="387" spans="2:3" x14ac:dyDescent="0.2">
      <c r="B387" s="187">
        <v>127857664</v>
      </c>
      <c r="C387" s="161" t="s">
        <v>2572</v>
      </c>
    </row>
    <row r="388" spans="2:3" x14ac:dyDescent="0.2">
      <c r="B388" s="187">
        <v>127899030</v>
      </c>
      <c r="C388" s="161" t="s">
        <v>861</v>
      </c>
    </row>
    <row r="389" spans="2:3" x14ac:dyDescent="0.2">
      <c r="B389" s="187">
        <v>127899090</v>
      </c>
      <c r="C389" s="161" t="s">
        <v>542</v>
      </c>
    </row>
    <row r="390" spans="2:3" x14ac:dyDescent="0.2">
      <c r="B390" s="187">
        <v>127960589</v>
      </c>
      <c r="C390" s="161" t="s">
        <v>1820</v>
      </c>
    </row>
    <row r="391" spans="2:3" x14ac:dyDescent="0.2">
      <c r="B391" s="187">
        <v>128178167</v>
      </c>
      <c r="C391" s="161" t="s">
        <v>1746</v>
      </c>
    </row>
    <row r="392" spans="2:3" x14ac:dyDescent="0.2">
      <c r="B392" s="187">
        <v>128178922</v>
      </c>
      <c r="C392" s="161" t="s">
        <v>2573</v>
      </c>
    </row>
    <row r="393" spans="2:3" x14ac:dyDescent="0.2">
      <c r="B393" s="187">
        <v>128264748</v>
      </c>
      <c r="C393" s="161" t="s">
        <v>2220</v>
      </c>
    </row>
    <row r="394" spans="2:3" x14ac:dyDescent="0.2">
      <c r="B394" s="187">
        <v>128394420</v>
      </c>
      <c r="C394" s="161" t="s">
        <v>1163</v>
      </c>
    </row>
    <row r="395" spans="2:3" x14ac:dyDescent="0.2">
      <c r="B395" s="187">
        <v>128647051</v>
      </c>
      <c r="C395" s="161" t="s">
        <v>1070</v>
      </c>
    </row>
    <row r="396" spans="2:3" x14ac:dyDescent="0.2">
      <c r="B396" s="187">
        <v>129003808</v>
      </c>
      <c r="C396" s="161" t="s">
        <v>822</v>
      </c>
    </row>
    <row r="397" spans="2:3" x14ac:dyDescent="0.2">
      <c r="B397" s="187">
        <v>129082473</v>
      </c>
      <c r="C397" s="161" t="s">
        <v>1359</v>
      </c>
    </row>
    <row r="398" spans="2:3" x14ac:dyDescent="0.2">
      <c r="B398" s="187">
        <v>129207594</v>
      </c>
      <c r="C398" s="161" t="s">
        <v>706</v>
      </c>
    </row>
    <row r="399" spans="2:3" x14ac:dyDescent="0.2">
      <c r="B399" s="187">
        <v>129208060</v>
      </c>
      <c r="C399" s="161" t="s">
        <v>1434</v>
      </c>
    </row>
    <row r="400" spans="2:3" x14ac:dyDescent="0.2">
      <c r="B400" s="187">
        <v>129237990</v>
      </c>
      <c r="C400" s="161" t="s">
        <v>791</v>
      </c>
    </row>
    <row r="401" spans="2:3" x14ac:dyDescent="0.2">
      <c r="B401" s="187">
        <v>129238031</v>
      </c>
      <c r="C401" s="161" t="s">
        <v>812</v>
      </c>
    </row>
    <row r="402" spans="2:3" x14ac:dyDescent="0.2">
      <c r="B402" s="187">
        <v>129378070</v>
      </c>
      <c r="C402" s="161" t="s">
        <v>1019</v>
      </c>
    </row>
    <row r="403" spans="2:3" x14ac:dyDescent="0.2">
      <c r="B403" s="187">
        <v>129378305</v>
      </c>
      <c r="C403" s="161" t="s">
        <v>844</v>
      </c>
    </row>
    <row r="404" spans="2:3" x14ac:dyDescent="0.2">
      <c r="B404" s="187">
        <v>129378593</v>
      </c>
      <c r="C404" s="161" t="s">
        <v>1703</v>
      </c>
    </row>
    <row r="405" spans="2:3" x14ac:dyDescent="0.2">
      <c r="B405" s="187">
        <v>129378828</v>
      </c>
      <c r="C405" s="161" t="s">
        <v>551</v>
      </c>
    </row>
    <row r="406" spans="2:3" x14ac:dyDescent="0.2">
      <c r="B406" s="187">
        <v>129378836</v>
      </c>
      <c r="C406" s="161" t="s">
        <v>741</v>
      </c>
    </row>
    <row r="407" spans="2:3" x14ac:dyDescent="0.2">
      <c r="B407" s="187">
        <v>130521930</v>
      </c>
      <c r="C407" s="161" t="s">
        <v>1747</v>
      </c>
    </row>
    <row r="408" spans="2:3" x14ac:dyDescent="0.2">
      <c r="B408" s="187">
        <v>130557013</v>
      </c>
      <c r="C408" s="161" t="s">
        <v>929</v>
      </c>
    </row>
    <row r="409" spans="2:3" x14ac:dyDescent="0.2">
      <c r="B409" s="187">
        <v>130731684</v>
      </c>
      <c r="C409" s="161" t="s">
        <v>2511</v>
      </c>
    </row>
    <row r="410" spans="2:3" x14ac:dyDescent="0.2">
      <c r="B410" s="187">
        <v>130734306</v>
      </c>
      <c r="C410" s="161" t="s">
        <v>1387</v>
      </c>
    </row>
    <row r="411" spans="2:3" x14ac:dyDescent="0.2">
      <c r="B411" s="187">
        <v>130734500</v>
      </c>
      <c r="C411" s="161" t="s">
        <v>661</v>
      </c>
    </row>
    <row r="412" spans="2:3" x14ac:dyDescent="0.2">
      <c r="B412" s="187">
        <v>130800120</v>
      </c>
      <c r="C412" s="161" t="s">
        <v>1348</v>
      </c>
    </row>
    <row r="413" spans="2:3" x14ac:dyDescent="0.2">
      <c r="B413" s="187">
        <v>130811327</v>
      </c>
      <c r="C413" s="161" t="s">
        <v>733</v>
      </c>
    </row>
    <row r="414" spans="2:3" x14ac:dyDescent="0.2">
      <c r="B414" s="187">
        <v>130837202</v>
      </c>
      <c r="C414" s="161" t="s">
        <v>582</v>
      </c>
    </row>
    <row r="415" spans="2:3" x14ac:dyDescent="0.2">
      <c r="B415" s="187">
        <v>130847089</v>
      </c>
      <c r="C415" s="161" t="s">
        <v>864</v>
      </c>
    </row>
    <row r="416" spans="2:3" x14ac:dyDescent="0.2">
      <c r="B416" s="187">
        <v>130850667</v>
      </c>
      <c r="C416" s="161" t="s">
        <v>2769</v>
      </c>
    </row>
    <row r="417" spans="2:3" x14ac:dyDescent="0.2">
      <c r="B417" s="187">
        <v>130929441</v>
      </c>
      <c r="C417" s="161" t="s">
        <v>1014</v>
      </c>
    </row>
    <row r="418" spans="2:3" x14ac:dyDescent="0.2">
      <c r="B418" s="187">
        <v>130930059</v>
      </c>
      <c r="C418" s="161" t="s">
        <v>1053</v>
      </c>
    </row>
    <row r="419" spans="2:3" x14ac:dyDescent="0.2">
      <c r="B419" s="187">
        <v>130930474</v>
      </c>
      <c r="C419" s="161" t="s">
        <v>1956</v>
      </c>
    </row>
    <row r="420" spans="2:3" x14ac:dyDescent="0.2">
      <c r="B420" s="187">
        <v>130930482</v>
      </c>
      <c r="C420" s="161" t="s">
        <v>1865</v>
      </c>
    </row>
    <row r="421" spans="2:3" x14ac:dyDescent="0.2">
      <c r="B421" s="187">
        <v>130947296</v>
      </c>
      <c r="C421" s="161" t="s">
        <v>1465</v>
      </c>
    </row>
    <row r="422" spans="2:3" x14ac:dyDescent="0.2">
      <c r="B422" s="187">
        <v>130992666</v>
      </c>
      <c r="C422" s="161" t="s">
        <v>1383</v>
      </c>
    </row>
    <row r="423" spans="2:3" x14ac:dyDescent="0.2">
      <c r="B423" s="187">
        <v>131109111</v>
      </c>
      <c r="C423" s="161" t="s">
        <v>2361</v>
      </c>
    </row>
    <row r="424" spans="2:3" x14ac:dyDescent="0.2">
      <c r="B424" s="187">
        <v>131110160</v>
      </c>
      <c r="C424" s="161" t="s">
        <v>768</v>
      </c>
    </row>
    <row r="425" spans="2:3" x14ac:dyDescent="0.2">
      <c r="B425" s="187">
        <v>131165313</v>
      </c>
      <c r="C425" s="161" t="s">
        <v>2196</v>
      </c>
    </row>
    <row r="426" spans="2:3" x14ac:dyDescent="0.2">
      <c r="B426" s="187">
        <v>131165330</v>
      </c>
      <c r="C426" s="161" t="s">
        <v>806</v>
      </c>
    </row>
    <row r="427" spans="2:3" x14ac:dyDescent="0.2">
      <c r="B427" s="187">
        <v>131183605</v>
      </c>
      <c r="C427" s="161" t="s">
        <v>1055</v>
      </c>
    </row>
    <row r="428" spans="2:3" x14ac:dyDescent="0.2">
      <c r="B428" s="187">
        <v>131184075</v>
      </c>
      <c r="C428" s="161" t="s">
        <v>1059</v>
      </c>
    </row>
    <row r="429" spans="2:3" x14ac:dyDescent="0.2">
      <c r="B429" s="187">
        <v>131191462</v>
      </c>
      <c r="C429" s="161" t="s">
        <v>659</v>
      </c>
    </row>
    <row r="430" spans="2:3" x14ac:dyDescent="0.2">
      <c r="B430" s="187">
        <v>131354116</v>
      </c>
      <c r="C430" s="161" t="s">
        <v>1639</v>
      </c>
    </row>
    <row r="431" spans="2:3" x14ac:dyDescent="0.2">
      <c r="B431" s="187">
        <v>131361856</v>
      </c>
      <c r="C431" s="161" t="s">
        <v>565</v>
      </c>
    </row>
    <row r="432" spans="2:3" x14ac:dyDescent="0.2">
      <c r="B432" s="187">
        <v>131378597</v>
      </c>
      <c r="C432" s="161" t="s">
        <v>828</v>
      </c>
    </row>
    <row r="433" spans="2:3" x14ac:dyDescent="0.2">
      <c r="B433" s="187">
        <v>131379496</v>
      </c>
      <c r="C433" s="161" t="s">
        <v>1194</v>
      </c>
    </row>
    <row r="434" spans="2:3" x14ac:dyDescent="0.2">
      <c r="B434" s="187">
        <v>131398326</v>
      </c>
      <c r="C434" s="161" t="s">
        <v>1056</v>
      </c>
    </row>
    <row r="435" spans="2:3" x14ac:dyDescent="0.2">
      <c r="B435" s="187">
        <v>131490206</v>
      </c>
      <c r="C435" s="161" t="s">
        <v>408</v>
      </c>
    </row>
    <row r="436" spans="2:3" x14ac:dyDescent="0.2">
      <c r="B436" s="187">
        <v>131492292</v>
      </c>
      <c r="C436" s="161" t="s">
        <v>1077</v>
      </c>
    </row>
    <row r="437" spans="2:3" x14ac:dyDescent="0.2">
      <c r="B437" s="187">
        <v>131492802</v>
      </c>
      <c r="C437" s="161" t="s">
        <v>1017</v>
      </c>
    </row>
    <row r="438" spans="2:3" x14ac:dyDescent="0.2">
      <c r="B438" s="187">
        <v>131515020</v>
      </c>
      <c r="C438" s="161" t="s">
        <v>1196</v>
      </c>
    </row>
    <row r="439" spans="2:3" x14ac:dyDescent="0.2">
      <c r="B439" s="187">
        <v>131526669</v>
      </c>
      <c r="C439" s="161" t="s">
        <v>958</v>
      </c>
    </row>
    <row r="440" spans="2:3" x14ac:dyDescent="0.2">
      <c r="B440" s="187">
        <v>131526855</v>
      </c>
      <c r="C440" s="161" t="s">
        <v>1074</v>
      </c>
    </row>
    <row r="441" spans="2:3" x14ac:dyDescent="0.2">
      <c r="B441" s="187">
        <v>131683420</v>
      </c>
      <c r="C441" s="161" t="s">
        <v>739</v>
      </c>
    </row>
    <row r="442" spans="2:3" x14ac:dyDescent="0.2">
      <c r="B442" s="187">
        <v>131780441</v>
      </c>
      <c r="C442" s="161" t="s">
        <v>920</v>
      </c>
    </row>
    <row r="443" spans="2:3" x14ac:dyDescent="0.2">
      <c r="B443" s="187">
        <v>131838202</v>
      </c>
      <c r="C443" s="161" t="s">
        <v>1924</v>
      </c>
    </row>
    <row r="444" spans="2:3" x14ac:dyDescent="0.2">
      <c r="B444" s="187">
        <v>131838210</v>
      </c>
      <c r="C444" s="161" t="s">
        <v>1179</v>
      </c>
    </row>
    <row r="445" spans="2:3" x14ac:dyDescent="0.2">
      <c r="B445" s="187">
        <v>131868659</v>
      </c>
      <c r="C445" s="161" t="s">
        <v>1432</v>
      </c>
    </row>
    <row r="446" spans="2:3" x14ac:dyDescent="0.2">
      <c r="B446" s="187">
        <v>131871340</v>
      </c>
      <c r="C446" s="161" t="s">
        <v>1672</v>
      </c>
    </row>
    <row r="447" spans="2:3" x14ac:dyDescent="0.2">
      <c r="B447" s="187">
        <v>131887327</v>
      </c>
      <c r="C447" s="161" t="s">
        <v>1008</v>
      </c>
    </row>
    <row r="448" spans="2:3" x14ac:dyDescent="0.2">
      <c r="B448" s="187">
        <v>131933116</v>
      </c>
      <c r="C448" s="161" t="s">
        <v>2574</v>
      </c>
    </row>
    <row r="449" spans="2:3" x14ac:dyDescent="0.2">
      <c r="B449" s="187">
        <v>131934775</v>
      </c>
      <c r="C449" s="161" t="s">
        <v>1295</v>
      </c>
    </row>
    <row r="450" spans="2:3" x14ac:dyDescent="0.2">
      <c r="B450" s="187">
        <v>131942360</v>
      </c>
      <c r="C450" s="161" t="s">
        <v>1470</v>
      </c>
    </row>
    <row r="451" spans="2:3" x14ac:dyDescent="0.2">
      <c r="B451" s="187">
        <v>131942557</v>
      </c>
      <c r="C451" s="161" t="s">
        <v>708</v>
      </c>
    </row>
    <row r="452" spans="2:3" x14ac:dyDescent="0.2">
      <c r="B452" s="187">
        <v>131944991</v>
      </c>
      <c r="C452" s="161" t="s">
        <v>815</v>
      </c>
    </row>
    <row r="453" spans="2:3" x14ac:dyDescent="0.2">
      <c r="B453" s="187">
        <v>132027364</v>
      </c>
      <c r="C453" s="161" t="s">
        <v>865</v>
      </c>
    </row>
    <row r="454" spans="2:3" x14ac:dyDescent="0.2">
      <c r="B454" s="187">
        <v>132044838</v>
      </c>
      <c r="C454" s="161" t="s">
        <v>754</v>
      </c>
    </row>
    <row r="455" spans="2:3" x14ac:dyDescent="0.2">
      <c r="B455" s="187">
        <v>132057646</v>
      </c>
      <c r="C455" s="161" t="s">
        <v>1412</v>
      </c>
    </row>
    <row r="456" spans="2:3" x14ac:dyDescent="0.2">
      <c r="B456" s="187">
        <v>132058430</v>
      </c>
      <c r="C456" s="161" t="s">
        <v>1259</v>
      </c>
    </row>
    <row r="457" spans="2:3" x14ac:dyDescent="0.2">
      <c r="B457" s="187">
        <v>132094282</v>
      </c>
      <c r="C457" s="161" t="s">
        <v>1021</v>
      </c>
    </row>
    <row r="458" spans="2:3" x14ac:dyDescent="0.2">
      <c r="B458" s="187">
        <v>132098415</v>
      </c>
      <c r="C458" s="161" t="s">
        <v>681</v>
      </c>
    </row>
    <row r="459" spans="2:3" x14ac:dyDescent="0.2">
      <c r="B459" s="187">
        <v>132111110</v>
      </c>
      <c r="C459" s="161" t="s">
        <v>1863</v>
      </c>
    </row>
    <row r="460" spans="2:3" x14ac:dyDescent="0.2">
      <c r="B460" s="187">
        <v>132112175</v>
      </c>
      <c r="C460" s="161" t="s">
        <v>1782</v>
      </c>
    </row>
    <row r="461" spans="2:3" x14ac:dyDescent="0.2">
      <c r="B461" s="187">
        <v>132112183</v>
      </c>
      <c r="C461" s="161" t="s">
        <v>1323</v>
      </c>
    </row>
    <row r="462" spans="2:3" x14ac:dyDescent="0.2">
      <c r="B462" s="187">
        <v>132112205</v>
      </c>
      <c r="C462" s="161" t="s">
        <v>1946</v>
      </c>
    </row>
    <row r="463" spans="2:3" x14ac:dyDescent="0.2">
      <c r="B463" s="187">
        <v>132116820</v>
      </c>
      <c r="C463" s="161" t="s">
        <v>825</v>
      </c>
    </row>
    <row r="464" spans="2:3" x14ac:dyDescent="0.2">
      <c r="B464" s="187">
        <v>132117673</v>
      </c>
      <c r="C464" s="161" t="s">
        <v>1439</v>
      </c>
    </row>
    <row r="465" spans="2:3" x14ac:dyDescent="0.2">
      <c r="B465" s="187">
        <v>132129817</v>
      </c>
      <c r="C465" s="161" t="s">
        <v>1280</v>
      </c>
    </row>
    <row r="466" spans="2:3" x14ac:dyDescent="0.2">
      <c r="B466" s="187">
        <v>132139485</v>
      </c>
      <c r="C466" s="161" t="s">
        <v>718</v>
      </c>
    </row>
    <row r="467" spans="2:3" x14ac:dyDescent="0.2">
      <c r="B467" s="187">
        <v>132185792</v>
      </c>
      <c r="C467" s="161" t="s">
        <v>2072</v>
      </c>
    </row>
    <row r="468" spans="2:3" x14ac:dyDescent="0.2">
      <c r="B468" s="187">
        <v>132193132</v>
      </c>
      <c r="C468" s="161" t="s">
        <v>1753</v>
      </c>
    </row>
    <row r="469" spans="2:3" x14ac:dyDescent="0.2">
      <c r="B469" s="187">
        <v>132193159</v>
      </c>
      <c r="C469" s="161" t="s">
        <v>811</v>
      </c>
    </row>
    <row r="470" spans="2:3" x14ac:dyDescent="0.2">
      <c r="B470" s="187">
        <v>132193256</v>
      </c>
      <c r="C470" s="161" t="s">
        <v>905</v>
      </c>
    </row>
    <row r="471" spans="2:3" x14ac:dyDescent="0.2">
      <c r="B471" s="187">
        <v>132193353</v>
      </c>
      <c r="C471" s="161" t="s">
        <v>607</v>
      </c>
    </row>
    <row r="472" spans="2:3" x14ac:dyDescent="0.2">
      <c r="B472" s="187">
        <v>132193523</v>
      </c>
      <c r="C472" s="161" t="s">
        <v>1334</v>
      </c>
    </row>
    <row r="473" spans="2:3" x14ac:dyDescent="0.2">
      <c r="B473" s="187">
        <v>132193795</v>
      </c>
      <c r="C473" s="161" t="s">
        <v>1286</v>
      </c>
    </row>
    <row r="474" spans="2:3" x14ac:dyDescent="0.2">
      <c r="B474" s="187">
        <v>132201208</v>
      </c>
      <c r="C474" s="161" t="s">
        <v>2575</v>
      </c>
    </row>
    <row r="475" spans="2:3" x14ac:dyDescent="0.2">
      <c r="B475" s="187">
        <v>132206897</v>
      </c>
      <c r="C475" s="161" t="s">
        <v>549</v>
      </c>
    </row>
    <row r="476" spans="2:3" x14ac:dyDescent="0.2">
      <c r="B476" s="187">
        <v>132231310</v>
      </c>
      <c r="C476" s="161" t="s">
        <v>1111</v>
      </c>
    </row>
    <row r="477" spans="2:3" x14ac:dyDescent="0.2">
      <c r="B477" s="187">
        <v>132257262</v>
      </c>
      <c r="C477" s="161" t="s">
        <v>1420</v>
      </c>
    </row>
    <row r="478" spans="2:3" x14ac:dyDescent="0.2">
      <c r="B478" s="187">
        <v>132267047</v>
      </c>
      <c r="C478" s="161" t="s">
        <v>995</v>
      </c>
    </row>
    <row r="479" spans="2:3" x14ac:dyDescent="0.2">
      <c r="B479" s="187">
        <v>132276569</v>
      </c>
      <c r="C479" s="161" t="s">
        <v>1454</v>
      </c>
    </row>
    <row r="480" spans="2:3" x14ac:dyDescent="0.2">
      <c r="B480" s="187">
        <v>132287668</v>
      </c>
      <c r="C480" s="161" t="s">
        <v>591</v>
      </c>
    </row>
    <row r="481" spans="2:3" x14ac:dyDescent="0.2">
      <c r="B481" s="187">
        <v>132287935</v>
      </c>
      <c r="C481" s="161" t="s">
        <v>516</v>
      </c>
    </row>
    <row r="482" spans="2:3" x14ac:dyDescent="0.2">
      <c r="B482" s="187">
        <v>132291258</v>
      </c>
      <c r="C482" s="161" t="s">
        <v>2305</v>
      </c>
    </row>
    <row r="483" spans="2:3" x14ac:dyDescent="0.2">
      <c r="B483" s="187">
        <v>132291274</v>
      </c>
      <c r="C483" s="161" t="s">
        <v>823</v>
      </c>
    </row>
    <row r="484" spans="2:3" x14ac:dyDescent="0.2">
      <c r="B484" s="187">
        <v>132291398</v>
      </c>
      <c r="C484" s="161" t="s">
        <v>1623</v>
      </c>
    </row>
    <row r="485" spans="2:3" x14ac:dyDescent="0.2">
      <c r="B485" s="187">
        <v>132292688</v>
      </c>
      <c r="C485" s="161" t="s">
        <v>1165</v>
      </c>
    </row>
    <row r="486" spans="2:3" x14ac:dyDescent="0.2">
      <c r="B486" s="187">
        <v>132293161</v>
      </c>
      <c r="C486" s="161" t="s">
        <v>959</v>
      </c>
    </row>
    <row r="487" spans="2:3" x14ac:dyDescent="0.2">
      <c r="B487" s="187">
        <v>132294346</v>
      </c>
      <c r="C487" s="161" t="s">
        <v>797</v>
      </c>
    </row>
    <row r="488" spans="2:3" x14ac:dyDescent="0.2">
      <c r="B488" s="187">
        <v>132296829</v>
      </c>
      <c r="C488" s="161" t="s">
        <v>900</v>
      </c>
    </row>
    <row r="489" spans="2:3" x14ac:dyDescent="0.2">
      <c r="B489" s="187">
        <v>132297086</v>
      </c>
      <c r="C489" s="161" t="s">
        <v>2021</v>
      </c>
    </row>
    <row r="490" spans="2:3" x14ac:dyDescent="0.2">
      <c r="B490" s="187">
        <v>132298430</v>
      </c>
      <c r="C490" s="161" t="s">
        <v>2490</v>
      </c>
    </row>
    <row r="491" spans="2:3" x14ac:dyDescent="0.2">
      <c r="B491" s="187">
        <v>132298651</v>
      </c>
      <c r="C491" s="161" t="s">
        <v>2545</v>
      </c>
    </row>
    <row r="492" spans="2:3" x14ac:dyDescent="0.2">
      <c r="B492" s="187">
        <v>132298775</v>
      </c>
      <c r="C492" s="161" t="s">
        <v>587</v>
      </c>
    </row>
    <row r="493" spans="2:3" x14ac:dyDescent="0.2">
      <c r="B493" s="187">
        <v>132298791</v>
      </c>
      <c r="C493" s="161" t="s">
        <v>1025</v>
      </c>
    </row>
    <row r="494" spans="2:3" x14ac:dyDescent="0.2">
      <c r="B494" s="187">
        <v>132298813</v>
      </c>
      <c r="C494" s="161" t="s">
        <v>2576</v>
      </c>
    </row>
    <row r="495" spans="2:3" x14ac:dyDescent="0.2">
      <c r="B495" s="187">
        <v>132298880</v>
      </c>
      <c r="C495" s="161" t="s">
        <v>550</v>
      </c>
    </row>
    <row r="496" spans="2:3" x14ac:dyDescent="0.2">
      <c r="B496" s="187">
        <v>132300001</v>
      </c>
      <c r="C496" s="161" t="s">
        <v>1984</v>
      </c>
    </row>
    <row r="497" spans="2:3" x14ac:dyDescent="0.2">
      <c r="B497" s="187">
        <v>132300206</v>
      </c>
      <c r="C497" s="161" t="s">
        <v>763</v>
      </c>
    </row>
    <row r="498" spans="2:3" x14ac:dyDescent="0.2">
      <c r="B498" s="187">
        <v>132300508</v>
      </c>
      <c r="C498" s="161" t="s">
        <v>810</v>
      </c>
    </row>
    <row r="499" spans="2:3" x14ac:dyDescent="0.2">
      <c r="B499" s="187">
        <v>132303485</v>
      </c>
      <c r="C499" s="161" t="s">
        <v>782</v>
      </c>
    </row>
    <row r="500" spans="2:3" x14ac:dyDescent="0.2">
      <c r="B500" s="187">
        <v>132322170</v>
      </c>
      <c r="C500" s="161" t="s">
        <v>543</v>
      </c>
    </row>
    <row r="501" spans="2:3" x14ac:dyDescent="0.2">
      <c r="B501" s="187">
        <v>132325659</v>
      </c>
      <c r="C501" s="161" t="s">
        <v>801</v>
      </c>
    </row>
    <row r="502" spans="2:3" x14ac:dyDescent="0.2">
      <c r="B502" s="187">
        <v>132328836</v>
      </c>
      <c r="C502" s="161" t="s">
        <v>1441</v>
      </c>
    </row>
    <row r="503" spans="2:3" x14ac:dyDescent="0.2">
      <c r="B503" s="187">
        <v>132358212</v>
      </c>
      <c r="C503" s="161" t="s">
        <v>894</v>
      </c>
    </row>
    <row r="504" spans="2:3" x14ac:dyDescent="0.2">
      <c r="B504" s="187">
        <v>132358506</v>
      </c>
      <c r="C504" s="161" t="s">
        <v>139</v>
      </c>
    </row>
    <row r="505" spans="2:3" x14ac:dyDescent="0.2">
      <c r="B505" s="187">
        <v>132368757</v>
      </c>
      <c r="C505" s="161" t="s">
        <v>881</v>
      </c>
    </row>
    <row r="506" spans="2:3" x14ac:dyDescent="0.2">
      <c r="B506" s="187">
        <v>132369010</v>
      </c>
      <c r="C506" s="161" t="s">
        <v>1836</v>
      </c>
    </row>
    <row r="507" spans="2:3" x14ac:dyDescent="0.2">
      <c r="B507" s="187">
        <v>132376652</v>
      </c>
      <c r="C507" s="161" t="s">
        <v>1088</v>
      </c>
    </row>
    <row r="508" spans="2:3" x14ac:dyDescent="0.2">
      <c r="B508" s="187">
        <v>132393239</v>
      </c>
      <c r="C508" s="161" t="s">
        <v>880</v>
      </c>
    </row>
    <row r="509" spans="2:3" x14ac:dyDescent="0.2">
      <c r="B509" s="187">
        <v>132396459</v>
      </c>
      <c r="C509" s="161" t="s">
        <v>1328</v>
      </c>
    </row>
    <row r="510" spans="2:3" x14ac:dyDescent="0.2">
      <c r="B510" s="187">
        <v>132706253</v>
      </c>
      <c r="C510" s="161" t="s">
        <v>942</v>
      </c>
    </row>
    <row r="511" spans="2:3" x14ac:dyDescent="0.2">
      <c r="B511" s="187">
        <v>132722305</v>
      </c>
      <c r="C511" s="161" t="s">
        <v>1341</v>
      </c>
    </row>
    <row r="512" spans="2:3" x14ac:dyDescent="0.2">
      <c r="B512" s="187">
        <v>132880903</v>
      </c>
      <c r="C512" s="161" t="s">
        <v>904</v>
      </c>
    </row>
    <row r="513" spans="2:3" x14ac:dyDescent="0.2">
      <c r="B513" s="187">
        <v>132881160</v>
      </c>
      <c r="C513" s="161" t="s">
        <v>712</v>
      </c>
    </row>
    <row r="514" spans="2:3" x14ac:dyDescent="0.2">
      <c r="B514" s="187">
        <v>132881179</v>
      </c>
      <c r="C514" s="161" t="s">
        <v>932</v>
      </c>
    </row>
    <row r="515" spans="2:3" x14ac:dyDescent="0.2">
      <c r="B515" s="187">
        <v>132881551</v>
      </c>
      <c r="C515" s="161" t="s">
        <v>1521</v>
      </c>
    </row>
    <row r="516" spans="2:3" x14ac:dyDescent="0.2">
      <c r="B516" s="187">
        <v>132991691</v>
      </c>
      <c r="C516" s="161" t="s">
        <v>1534</v>
      </c>
    </row>
    <row r="517" spans="2:3" x14ac:dyDescent="0.2">
      <c r="B517" s="187">
        <v>132998394</v>
      </c>
      <c r="C517" s="161" t="s">
        <v>1875</v>
      </c>
    </row>
    <row r="518" spans="2:3" x14ac:dyDescent="0.2">
      <c r="B518" s="187">
        <v>133004821</v>
      </c>
      <c r="C518" s="161" t="s">
        <v>843</v>
      </c>
    </row>
    <row r="519" spans="2:3" x14ac:dyDescent="0.2">
      <c r="B519" s="187">
        <v>133004899</v>
      </c>
      <c r="C519" s="161" t="s">
        <v>1044</v>
      </c>
    </row>
    <row r="520" spans="2:3" x14ac:dyDescent="0.2">
      <c r="B520" s="187">
        <v>133005437</v>
      </c>
      <c r="C520" s="161" t="s">
        <v>786</v>
      </c>
    </row>
    <row r="521" spans="2:3" x14ac:dyDescent="0.2">
      <c r="B521" s="187">
        <v>133034623</v>
      </c>
      <c r="C521" s="161" t="s">
        <v>890</v>
      </c>
    </row>
    <row r="522" spans="2:3" x14ac:dyDescent="0.2">
      <c r="B522" s="187">
        <v>133034917</v>
      </c>
      <c r="C522" s="161" t="s">
        <v>826</v>
      </c>
    </row>
    <row r="523" spans="2:3" x14ac:dyDescent="0.2">
      <c r="B523" s="187">
        <v>133035352</v>
      </c>
      <c r="C523" s="161" t="s">
        <v>606</v>
      </c>
    </row>
    <row r="524" spans="2:3" x14ac:dyDescent="0.2">
      <c r="B524" s="187">
        <v>133062031</v>
      </c>
      <c r="C524" s="161" t="s">
        <v>1244</v>
      </c>
    </row>
    <row r="525" spans="2:3" x14ac:dyDescent="0.2">
      <c r="B525" s="187">
        <v>133062066</v>
      </c>
      <c r="C525" s="161" t="s">
        <v>723</v>
      </c>
    </row>
    <row r="526" spans="2:3" x14ac:dyDescent="0.2">
      <c r="B526" s="187">
        <v>133085473</v>
      </c>
      <c r="C526" s="161" t="s">
        <v>577</v>
      </c>
    </row>
    <row r="527" spans="2:3" x14ac:dyDescent="0.2">
      <c r="B527" s="187">
        <v>133104362</v>
      </c>
      <c r="C527" s="161" t="s">
        <v>1132</v>
      </c>
    </row>
    <row r="528" spans="2:3" x14ac:dyDescent="0.2">
      <c r="B528" s="187">
        <v>133152499</v>
      </c>
      <c r="C528" s="161" t="s">
        <v>770</v>
      </c>
    </row>
    <row r="529" spans="2:3" x14ac:dyDescent="0.2">
      <c r="B529" s="187">
        <v>133167844</v>
      </c>
      <c r="C529" s="161" t="s">
        <v>1267</v>
      </c>
    </row>
    <row r="530" spans="2:3" x14ac:dyDescent="0.2">
      <c r="B530" s="187">
        <v>133184480</v>
      </c>
      <c r="C530" s="161" t="s">
        <v>1249</v>
      </c>
    </row>
    <row r="531" spans="2:3" x14ac:dyDescent="0.2">
      <c r="B531" s="187">
        <v>133184498</v>
      </c>
      <c r="C531" s="161" t="s">
        <v>2822</v>
      </c>
    </row>
    <row r="532" spans="2:3" x14ac:dyDescent="0.2">
      <c r="B532" s="187">
        <v>133618641</v>
      </c>
      <c r="C532" s="161" t="s">
        <v>2577</v>
      </c>
    </row>
    <row r="533" spans="2:3" x14ac:dyDescent="0.2">
      <c r="B533" s="187">
        <v>133656900</v>
      </c>
      <c r="C533" s="161" t="s">
        <v>1067</v>
      </c>
    </row>
    <row r="534" spans="2:3" x14ac:dyDescent="0.2">
      <c r="B534" s="187">
        <v>133657434</v>
      </c>
      <c r="C534" s="161" t="s">
        <v>586</v>
      </c>
    </row>
    <row r="535" spans="2:3" x14ac:dyDescent="0.2">
      <c r="B535" s="187">
        <v>133665550</v>
      </c>
      <c r="C535" s="161" t="s">
        <v>1458</v>
      </c>
    </row>
    <row r="536" spans="2:3" x14ac:dyDescent="0.2">
      <c r="B536" s="187">
        <v>133682617</v>
      </c>
      <c r="C536" s="161" t="s">
        <v>2578</v>
      </c>
    </row>
    <row r="537" spans="2:3" x14ac:dyDescent="0.2">
      <c r="B537" s="187">
        <v>133750901</v>
      </c>
      <c r="C537" s="161" t="s">
        <v>1547</v>
      </c>
    </row>
    <row r="538" spans="2:3" x14ac:dyDescent="0.2">
      <c r="B538" s="187">
        <v>133758370</v>
      </c>
      <c r="C538" s="161" t="s">
        <v>1300</v>
      </c>
    </row>
    <row r="539" spans="2:3" x14ac:dyDescent="0.2">
      <c r="B539" s="187">
        <v>133758443</v>
      </c>
      <c r="C539" s="161" t="s">
        <v>1483</v>
      </c>
    </row>
    <row r="540" spans="2:3" x14ac:dyDescent="0.2">
      <c r="B540" s="187">
        <v>133758877</v>
      </c>
      <c r="C540" s="161" t="s">
        <v>1306</v>
      </c>
    </row>
    <row r="541" spans="2:3" x14ac:dyDescent="0.2">
      <c r="B541" s="187">
        <v>134038940</v>
      </c>
      <c r="C541" s="161" t="s">
        <v>1296</v>
      </c>
    </row>
    <row r="542" spans="2:3" x14ac:dyDescent="0.2">
      <c r="B542" s="187">
        <v>134264894</v>
      </c>
      <c r="C542" s="161" t="s">
        <v>764</v>
      </c>
    </row>
    <row r="543" spans="2:3" x14ac:dyDescent="0.2">
      <c r="B543" s="187">
        <v>134265394</v>
      </c>
      <c r="C543" s="161" t="s">
        <v>596</v>
      </c>
    </row>
    <row r="544" spans="2:3" x14ac:dyDescent="0.2">
      <c r="B544" s="187">
        <v>134316037</v>
      </c>
      <c r="C544" s="161" t="s">
        <v>541</v>
      </c>
    </row>
    <row r="545" spans="2:3" x14ac:dyDescent="0.2">
      <c r="B545" s="187">
        <v>134323025</v>
      </c>
      <c r="C545" s="161" t="s">
        <v>940</v>
      </c>
    </row>
    <row r="546" spans="2:3" x14ac:dyDescent="0.2">
      <c r="B546" s="187">
        <v>134323785</v>
      </c>
      <c r="C546" s="161" t="s">
        <v>1250</v>
      </c>
    </row>
    <row r="547" spans="2:3" x14ac:dyDescent="0.2">
      <c r="B547" s="187">
        <v>134323793</v>
      </c>
      <c r="C547" s="161" t="s">
        <v>847</v>
      </c>
    </row>
    <row r="548" spans="2:3" x14ac:dyDescent="0.2">
      <c r="B548" s="187">
        <v>134334701</v>
      </c>
      <c r="C548" s="161" t="s">
        <v>1009</v>
      </c>
    </row>
    <row r="549" spans="2:3" x14ac:dyDescent="0.2">
      <c r="B549" s="187">
        <v>134334884</v>
      </c>
      <c r="C549" s="161" t="s">
        <v>889</v>
      </c>
    </row>
    <row r="550" spans="2:3" x14ac:dyDescent="0.2">
      <c r="B550" s="187">
        <v>134415213</v>
      </c>
      <c r="C550" s="161" t="s">
        <v>2579</v>
      </c>
    </row>
    <row r="551" spans="2:3" x14ac:dyDescent="0.2">
      <c r="B551" s="187">
        <v>134435141</v>
      </c>
      <c r="C551" s="161" t="s">
        <v>1255</v>
      </c>
    </row>
    <row r="552" spans="2:3" x14ac:dyDescent="0.2">
      <c r="B552" s="187">
        <v>134471121</v>
      </c>
      <c r="C552" s="161" t="s">
        <v>1978</v>
      </c>
    </row>
    <row r="553" spans="2:3" x14ac:dyDescent="0.2">
      <c r="B553" s="187">
        <v>134564138</v>
      </c>
      <c r="C553" s="161" t="s">
        <v>1508</v>
      </c>
    </row>
    <row r="554" spans="2:3" x14ac:dyDescent="0.2">
      <c r="B554" s="187">
        <v>134737873</v>
      </c>
      <c r="C554" s="161" t="s">
        <v>710</v>
      </c>
    </row>
    <row r="555" spans="2:3" x14ac:dyDescent="0.2">
      <c r="B555" s="187">
        <v>134756304</v>
      </c>
      <c r="C555" s="161" t="s">
        <v>2580</v>
      </c>
    </row>
    <row r="556" spans="2:3" x14ac:dyDescent="0.2">
      <c r="B556" s="187">
        <v>134764366</v>
      </c>
      <c r="C556" s="161" t="s">
        <v>1157</v>
      </c>
    </row>
    <row r="557" spans="2:3" x14ac:dyDescent="0.2">
      <c r="B557" s="187">
        <v>134766156</v>
      </c>
      <c r="C557" s="161" t="s">
        <v>772</v>
      </c>
    </row>
    <row r="558" spans="2:3" x14ac:dyDescent="0.2">
      <c r="B558" s="187">
        <v>134766539</v>
      </c>
      <c r="C558" s="161" t="s">
        <v>1235</v>
      </c>
    </row>
    <row r="559" spans="2:3" x14ac:dyDescent="0.2">
      <c r="B559" s="187">
        <v>134791142</v>
      </c>
      <c r="C559" s="161" t="s">
        <v>1783</v>
      </c>
    </row>
    <row r="560" spans="2:3" x14ac:dyDescent="0.2">
      <c r="B560" s="187">
        <v>134791207</v>
      </c>
      <c r="C560" s="161" t="s">
        <v>1234</v>
      </c>
    </row>
    <row r="561" spans="2:3" x14ac:dyDescent="0.2">
      <c r="B561" s="187">
        <v>134791533</v>
      </c>
      <c r="C561" s="161" t="s">
        <v>693</v>
      </c>
    </row>
    <row r="562" spans="2:3" x14ac:dyDescent="0.2">
      <c r="B562" s="187">
        <v>134875125</v>
      </c>
      <c r="C562" s="161" t="s">
        <v>1969</v>
      </c>
    </row>
    <row r="563" spans="2:3" x14ac:dyDescent="0.2">
      <c r="B563" s="187">
        <v>135287219</v>
      </c>
      <c r="C563" s="161" t="s">
        <v>1532</v>
      </c>
    </row>
    <row r="564" spans="2:3" x14ac:dyDescent="0.2">
      <c r="B564" s="187">
        <v>135287693</v>
      </c>
      <c r="C564" s="161" t="s">
        <v>1375</v>
      </c>
    </row>
    <row r="565" spans="2:3" x14ac:dyDescent="0.2">
      <c r="B565" s="187">
        <v>135367522</v>
      </c>
      <c r="C565" s="161" t="s">
        <v>561</v>
      </c>
    </row>
    <row r="566" spans="2:3" x14ac:dyDescent="0.2">
      <c r="B566" s="187">
        <v>135658977</v>
      </c>
      <c r="C566" s="161" t="s">
        <v>2088</v>
      </c>
    </row>
    <row r="567" spans="2:3" x14ac:dyDescent="0.2">
      <c r="B567" s="187">
        <v>135825237</v>
      </c>
      <c r="C567" s="161" t="s">
        <v>980</v>
      </c>
    </row>
    <row r="568" spans="2:3" x14ac:dyDescent="0.2">
      <c r="B568" s="187">
        <v>135854350</v>
      </c>
      <c r="C568" s="161" t="s">
        <v>2284</v>
      </c>
    </row>
    <row r="569" spans="2:3" x14ac:dyDescent="0.2">
      <c r="B569" s="187">
        <v>135858666</v>
      </c>
      <c r="C569" s="161" t="s">
        <v>765</v>
      </c>
    </row>
    <row r="570" spans="2:3" x14ac:dyDescent="0.2">
      <c r="B570" s="187">
        <v>135933773</v>
      </c>
      <c r="C570" s="161" t="s">
        <v>595</v>
      </c>
    </row>
    <row r="571" spans="2:3" x14ac:dyDescent="0.2">
      <c r="B571" s="187">
        <v>136259057</v>
      </c>
      <c r="C571" s="161" t="s">
        <v>989</v>
      </c>
    </row>
    <row r="572" spans="2:3" x14ac:dyDescent="0.2">
      <c r="B572" s="187">
        <v>136272371</v>
      </c>
      <c r="C572" s="161" t="s">
        <v>1848</v>
      </c>
    </row>
    <row r="573" spans="2:3" x14ac:dyDescent="0.2">
      <c r="B573" s="187">
        <v>136288596</v>
      </c>
      <c r="C573" s="161" t="s">
        <v>743</v>
      </c>
    </row>
    <row r="574" spans="2:3" x14ac:dyDescent="0.2">
      <c r="B574" s="187">
        <v>136288944</v>
      </c>
      <c r="C574" s="161" t="s">
        <v>698</v>
      </c>
    </row>
    <row r="575" spans="2:3" x14ac:dyDescent="0.2">
      <c r="B575" s="187">
        <v>136303994</v>
      </c>
      <c r="C575" s="161" t="s">
        <v>1363</v>
      </c>
    </row>
    <row r="576" spans="2:3" x14ac:dyDescent="0.2">
      <c r="B576" s="187">
        <v>136312284</v>
      </c>
      <c r="C576" s="161" t="s">
        <v>2497</v>
      </c>
    </row>
    <row r="577" spans="2:3" x14ac:dyDescent="0.2">
      <c r="B577" s="187">
        <v>136314333</v>
      </c>
      <c r="C577" s="161" t="s">
        <v>2024</v>
      </c>
    </row>
    <row r="578" spans="2:3" x14ac:dyDescent="0.2">
      <c r="B578" s="187">
        <v>136314341</v>
      </c>
      <c r="C578" s="161" t="s">
        <v>949</v>
      </c>
    </row>
    <row r="579" spans="2:3" x14ac:dyDescent="0.2">
      <c r="B579" s="187">
        <v>136321470</v>
      </c>
      <c r="C579" s="161" t="s">
        <v>2466</v>
      </c>
    </row>
    <row r="580" spans="2:3" x14ac:dyDescent="0.2">
      <c r="B580" s="187">
        <v>136324290</v>
      </c>
      <c r="C580" s="161" t="s">
        <v>948</v>
      </c>
    </row>
    <row r="581" spans="2:3" x14ac:dyDescent="0.2">
      <c r="B581" s="187">
        <v>136370462</v>
      </c>
      <c r="C581" s="161" t="s">
        <v>1431</v>
      </c>
    </row>
    <row r="582" spans="2:3" x14ac:dyDescent="0.2">
      <c r="B582" s="187">
        <v>136381340</v>
      </c>
      <c r="C582" s="161" t="s">
        <v>840</v>
      </c>
    </row>
    <row r="583" spans="2:3" x14ac:dyDescent="0.2">
      <c r="B583" s="187">
        <v>136409172</v>
      </c>
      <c r="C583" s="161" t="s">
        <v>1604</v>
      </c>
    </row>
    <row r="584" spans="2:3" x14ac:dyDescent="0.2">
      <c r="B584" s="187">
        <v>136424570</v>
      </c>
      <c r="C584" s="161" t="s">
        <v>991</v>
      </c>
    </row>
    <row r="585" spans="2:3" x14ac:dyDescent="0.2">
      <c r="B585" s="187">
        <v>136425364</v>
      </c>
      <c r="C585" s="161" t="s">
        <v>1738</v>
      </c>
    </row>
    <row r="586" spans="2:3" x14ac:dyDescent="0.2">
      <c r="B586" s="187">
        <v>136427988</v>
      </c>
      <c r="C586" s="161" t="s">
        <v>2581</v>
      </c>
    </row>
    <row r="587" spans="2:3" x14ac:dyDescent="0.2">
      <c r="B587" s="187">
        <v>136431011</v>
      </c>
      <c r="C587" s="161" t="s">
        <v>1223</v>
      </c>
    </row>
    <row r="588" spans="2:3" x14ac:dyDescent="0.2">
      <c r="B588" s="187">
        <v>136431690</v>
      </c>
      <c r="C588" s="161" t="s">
        <v>2207</v>
      </c>
    </row>
    <row r="589" spans="2:3" x14ac:dyDescent="0.2">
      <c r="B589" s="187">
        <v>136448682</v>
      </c>
      <c r="C589" s="161" t="s">
        <v>717</v>
      </c>
    </row>
    <row r="590" spans="2:3" x14ac:dyDescent="0.2">
      <c r="B590" s="187">
        <v>136449220</v>
      </c>
      <c r="C590" s="161" t="s">
        <v>813</v>
      </c>
    </row>
    <row r="591" spans="2:3" x14ac:dyDescent="0.2">
      <c r="B591" s="187">
        <v>136449476</v>
      </c>
      <c r="C591" s="161" t="s">
        <v>804</v>
      </c>
    </row>
    <row r="592" spans="2:3" x14ac:dyDescent="0.2">
      <c r="B592" s="187">
        <v>137003757</v>
      </c>
      <c r="C592" s="161" t="s">
        <v>2582</v>
      </c>
    </row>
    <row r="593" spans="2:3" x14ac:dyDescent="0.2">
      <c r="B593" s="187">
        <v>137063458</v>
      </c>
      <c r="C593" s="161" t="s">
        <v>2583</v>
      </c>
    </row>
    <row r="594" spans="2:3" x14ac:dyDescent="0.2">
      <c r="B594" s="187">
        <v>137076231</v>
      </c>
      <c r="C594" s="161" t="s">
        <v>2584</v>
      </c>
    </row>
    <row r="595" spans="2:3" x14ac:dyDescent="0.2">
      <c r="B595" s="187">
        <v>137408340</v>
      </c>
      <c r="C595" s="161" t="s">
        <v>891</v>
      </c>
    </row>
    <row r="596" spans="2:3" x14ac:dyDescent="0.2">
      <c r="B596" s="187">
        <v>137582919</v>
      </c>
      <c r="C596" s="161" t="s">
        <v>833</v>
      </c>
    </row>
    <row r="597" spans="2:3" x14ac:dyDescent="0.2">
      <c r="B597" s="187">
        <v>137587422</v>
      </c>
      <c r="C597" s="161" t="s">
        <v>1150</v>
      </c>
    </row>
    <row r="598" spans="2:3" x14ac:dyDescent="0.2">
      <c r="B598" s="187">
        <v>137590598</v>
      </c>
      <c r="C598" s="161" t="s">
        <v>2091</v>
      </c>
    </row>
    <row r="599" spans="2:3" x14ac:dyDescent="0.2">
      <c r="B599" s="187">
        <v>137593260</v>
      </c>
      <c r="C599" s="161" t="s">
        <v>1265</v>
      </c>
    </row>
    <row r="600" spans="2:3" x14ac:dyDescent="0.2">
      <c r="B600" s="187">
        <v>137594194</v>
      </c>
      <c r="C600" s="161" t="s">
        <v>566</v>
      </c>
    </row>
    <row r="601" spans="2:3" x14ac:dyDescent="0.2">
      <c r="B601" s="187">
        <v>137596723</v>
      </c>
      <c r="C601" s="161" t="s">
        <v>2398</v>
      </c>
    </row>
    <row r="602" spans="2:3" x14ac:dyDescent="0.2">
      <c r="B602" s="187">
        <v>137596855</v>
      </c>
      <c r="C602" s="161" t="s">
        <v>1467</v>
      </c>
    </row>
    <row r="603" spans="2:3" x14ac:dyDescent="0.2">
      <c r="B603" s="187">
        <v>137596863</v>
      </c>
      <c r="C603" s="161" t="s">
        <v>1665</v>
      </c>
    </row>
    <row r="604" spans="2:3" x14ac:dyDescent="0.2">
      <c r="B604" s="187">
        <v>137612168</v>
      </c>
      <c r="C604" s="161" t="s">
        <v>1754</v>
      </c>
    </row>
    <row r="605" spans="2:3" x14ac:dyDescent="0.2">
      <c r="B605" s="187">
        <v>137621159</v>
      </c>
      <c r="C605" s="161" t="s">
        <v>1042</v>
      </c>
    </row>
    <row r="606" spans="2:3" x14ac:dyDescent="0.2">
      <c r="B606" s="187">
        <v>137623640</v>
      </c>
      <c r="C606" s="161" t="s">
        <v>1052</v>
      </c>
    </row>
    <row r="607" spans="2:3" x14ac:dyDescent="0.2">
      <c r="B607" s="187">
        <v>137623976</v>
      </c>
      <c r="C607" s="161" t="s">
        <v>2007</v>
      </c>
    </row>
    <row r="608" spans="2:3" x14ac:dyDescent="0.2">
      <c r="B608" s="187">
        <v>137624140</v>
      </c>
      <c r="C608" s="161" t="s">
        <v>585</v>
      </c>
    </row>
    <row r="609" spans="2:3" x14ac:dyDescent="0.2">
      <c r="B609" s="187">
        <v>137630557</v>
      </c>
      <c r="C609" s="161" t="s">
        <v>610</v>
      </c>
    </row>
    <row r="610" spans="2:3" x14ac:dyDescent="0.2">
      <c r="B610" s="187">
        <v>137630921</v>
      </c>
      <c r="C610" s="161" t="s">
        <v>671</v>
      </c>
    </row>
    <row r="611" spans="2:3" x14ac:dyDescent="0.2">
      <c r="B611" s="187">
        <v>137630948</v>
      </c>
      <c r="C611" s="161" t="s">
        <v>911</v>
      </c>
    </row>
    <row r="612" spans="2:3" x14ac:dyDescent="0.2">
      <c r="B612" s="187">
        <v>137630964</v>
      </c>
      <c r="C612" s="161" t="s">
        <v>966</v>
      </c>
    </row>
    <row r="613" spans="2:3" x14ac:dyDescent="0.2">
      <c r="B613" s="187">
        <v>137631030</v>
      </c>
      <c r="C613" s="161" t="s">
        <v>627</v>
      </c>
    </row>
    <row r="614" spans="2:3" x14ac:dyDescent="0.2">
      <c r="B614" s="187">
        <v>137631588</v>
      </c>
      <c r="C614" s="161" t="s">
        <v>744</v>
      </c>
    </row>
    <row r="615" spans="2:3" x14ac:dyDescent="0.2">
      <c r="B615" s="187">
        <v>137631618</v>
      </c>
      <c r="C615" s="161" t="s">
        <v>654</v>
      </c>
    </row>
    <row r="616" spans="2:3" x14ac:dyDescent="0.2">
      <c r="B616" s="187">
        <v>137632576</v>
      </c>
      <c r="C616" s="161" t="s">
        <v>2292</v>
      </c>
    </row>
    <row r="617" spans="2:3" x14ac:dyDescent="0.2">
      <c r="B617" s="187">
        <v>137638361</v>
      </c>
      <c r="C617" s="161" t="s">
        <v>1273</v>
      </c>
    </row>
    <row r="618" spans="2:3" x14ac:dyDescent="0.2">
      <c r="B618" s="187">
        <v>137662700</v>
      </c>
      <c r="C618" s="161" t="s">
        <v>1815</v>
      </c>
    </row>
    <row r="619" spans="2:3" x14ac:dyDescent="0.2">
      <c r="B619" s="187">
        <v>137666144</v>
      </c>
      <c r="C619" s="161" t="s">
        <v>1030</v>
      </c>
    </row>
    <row r="620" spans="2:3" x14ac:dyDescent="0.2">
      <c r="B620" s="187">
        <v>137716966</v>
      </c>
      <c r="C620" s="161" t="s">
        <v>1104</v>
      </c>
    </row>
    <row r="621" spans="2:3" x14ac:dyDescent="0.2">
      <c r="B621" s="187">
        <v>138173265</v>
      </c>
      <c r="C621" s="161" t="s">
        <v>2474</v>
      </c>
    </row>
    <row r="622" spans="2:3" x14ac:dyDescent="0.2">
      <c r="B622" s="187">
        <v>138173419</v>
      </c>
      <c r="C622" s="161" t="s">
        <v>2520</v>
      </c>
    </row>
    <row r="623" spans="2:3" x14ac:dyDescent="0.2">
      <c r="B623" s="187">
        <v>138176655</v>
      </c>
      <c r="C623" s="161" t="s">
        <v>2585</v>
      </c>
    </row>
    <row r="624" spans="2:3" x14ac:dyDescent="0.2">
      <c r="B624" s="187">
        <v>138282587</v>
      </c>
      <c r="C624" s="161" t="s">
        <v>1361</v>
      </c>
    </row>
    <row r="625" spans="2:3" x14ac:dyDescent="0.2">
      <c r="B625" s="187">
        <v>138398054</v>
      </c>
      <c r="C625" s="161" t="s">
        <v>1156</v>
      </c>
    </row>
    <row r="626" spans="2:3" x14ac:dyDescent="0.2">
      <c r="B626" s="187">
        <v>138431710</v>
      </c>
      <c r="C626" s="161" t="s">
        <v>1031</v>
      </c>
    </row>
    <row r="627" spans="2:3" x14ac:dyDescent="0.2">
      <c r="B627" s="187">
        <v>138524793</v>
      </c>
      <c r="C627" s="161" t="s">
        <v>1352</v>
      </c>
    </row>
    <row r="628" spans="2:3" x14ac:dyDescent="0.2">
      <c r="B628" s="187">
        <v>138548307</v>
      </c>
      <c r="C628" s="161" t="s">
        <v>1668</v>
      </c>
    </row>
    <row r="629" spans="2:3" x14ac:dyDescent="0.2">
      <c r="B629" s="187">
        <v>138555680</v>
      </c>
      <c r="C629" s="161" t="s">
        <v>1227</v>
      </c>
    </row>
    <row r="630" spans="2:3" x14ac:dyDescent="0.2">
      <c r="B630" s="187">
        <v>138555699</v>
      </c>
      <c r="C630" s="161" t="s">
        <v>1137</v>
      </c>
    </row>
    <row r="631" spans="2:3" x14ac:dyDescent="0.2">
      <c r="B631" s="187">
        <v>138556300</v>
      </c>
      <c r="C631" s="161" t="s">
        <v>690</v>
      </c>
    </row>
    <row r="632" spans="2:3" x14ac:dyDescent="0.2">
      <c r="B632" s="187">
        <v>138573131</v>
      </c>
      <c r="C632" s="161" t="s">
        <v>1837</v>
      </c>
    </row>
    <row r="633" spans="2:3" x14ac:dyDescent="0.2">
      <c r="B633" s="187">
        <v>138574189</v>
      </c>
      <c r="C633" s="161" t="s">
        <v>2206</v>
      </c>
    </row>
    <row r="634" spans="2:3" x14ac:dyDescent="0.2">
      <c r="B634" s="187">
        <v>138592004</v>
      </c>
      <c r="C634" s="161" t="s">
        <v>1020</v>
      </c>
    </row>
    <row r="635" spans="2:3" x14ac:dyDescent="0.2">
      <c r="B635" s="187">
        <v>138621497</v>
      </c>
      <c r="C635" s="161" t="s">
        <v>694</v>
      </c>
    </row>
    <row r="636" spans="2:3" x14ac:dyDescent="0.2">
      <c r="B636" s="187">
        <v>138621632</v>
      </c>
      <c r="C636" s="161" t="s">
        <v>1364</v>
      </c>
    </row>
    <row r="637" spans="2:3" x14ac:dyDescent="0.2">
      <c r="B637" s="187">
        <v>138702233</v>
      </c>
      <c r="C637" s="161" t="s">
        <v>774</v>
      </c>
    </row>
    <row r="638" spans="2:3" x14ac:dyDescent="0.2">
      <c r="B638" s="187">
        <v>138780803</v>
      </c>
      <c r="C638" s="161" t="s">
        <v>1513</v>
      </c>
    </row>
    <row r="639" spans="2:3" x14ac:dyDescent="0.2">
      <c r="B639" s="187">
        <v>138819637</v>
      </c>
      <c r="C639" s="161" t="s">
        <v>1857</v>
      </c>
    </row>
    <row r="640" spans="2:3" x14ac:dyDescent="0.2">
      <c r="B640" s="187">
        <v>139082085</v>
      </c>
      <c r="C640" s="161" t="s">
        <v>760</v>
      </c>
    </row>
    <row r="641" spans="2:3" x14ac:dyDescent="0.2">
      <c r="B641" s="187">
        <v>139348069</v>
      </c>
      <c r="C641" s="161" t="s">
        <v>682</v>
      </c>
    </row>
    <row r="642" spans="2:3" x14ac:dyDescent="0.2">
      <c r="B642" s="187">
        <v>139557520</v>
      </c>
      <c r="C642" s="161" t="s">
        <v>1120</v>
      </c>
    </row>
    <row r="643" spans="2:3" x14ac:dyDescent="0.2">
      <c r="B643" s="187">
        <v>139601643</v>
      </c>
      <c r="C643" s="161" t="s">
        <v>1459</v>
      </c>
    </row>
    <row r="644" spans="2:3" x14ac:dyDescent="0.2">
      <c r="B644" s="187">
        <v>139657185</v>
      </c>
      <c r="C644" s="161" t="s">
        <v>2230</v>
      </c>
    </row>
    <row r="645" spans="2:3" x14ac:dyDescent="0.2">
      <c r="B645" s="187">
        <v>139721266</v>
      </c>
      <c r="C645" s="161" t="s">
        <v>2290</v>
      </c>
    </row>
    <row r="646" spans="2:3" x14ac:dyDescent="0.2">
      <c r="B646" s="187">
        <v>139737995</v>
      </c>
      <c r="C646" s="161" t="s">
        <v>974</v>
      </c>
    </row>
    <row r="647" spans="2:3" x14ac:dyDescent="0.2">
      <c r="B647" s="187">
        <v>139775889</v>
      </c>
      <c r="C647" s="161" t="s">
        <v>2558</v>
      </c>
    </row>
    <row r="648" spans="2:3" x14ac:dyDescent="0.2">
      <c r="B648" s="187">
        <v>139799842</v>
      </c>
      <c r="C648" s="161" t="s">
        <v>721</v>
      </c>
    </row>
    <row r="649" spans="2:3" x14ac:dyDescent="0.2">
      <c r="B649" s="187">
        <v>139835326</v>
      </c>
      <c r="C649" s="161" t="s">
        <v>762</v>
      </c>
    </row>
    <row r="650" spans="2:3" x14ac:dyDescent="0.2">
      <c r="B650" s="187">
        <v>139835709</v>
      </c>
      <c r="C650" s="161" t="s">
        <v>676</v>
      </c>
    </row>
    <row r="651" spans="2:3" x14ac:dyDescent="0.2">
      <c r="B651" s="187">
        <v>139835806</v>
      </c>
      <c r="C651" s="161" t="s">
        <v>1080</v>
      </c>
    </row>
    <row r="652" spans="2:3" x14ac:dyDescent="0.2">
      <c r="B652" s="187">
        <v>139836160</v>
      </c>
      <c r="C652" s="161" t="s">
        <v>895</v>
      </c>
    </row>
    <row r="653" spans="2:3" x14ac:dyDescent="0.2">
      <c r="B653" s="187">
        <v>139836276</v>
      </c>
      <c r="C653" s="161" t="s">
        <v>140</v>
      </c>
    </row>
    <row r="654" spans="2:3" x14ac:dyDescent="0.2">
      <c r="B654" s="187">
        <v>139836748</v>
      </c>
      <c r="C654" s="161" t="s">
        <v>1373</v>
      </c>
    </row>
    <row r="655" spans="2:3" x14ac:dyDescent="0.2">
      <c r="B655" s="187">
        <v>139870580</v>
      </c>
      <c r="C655" s="161" t="s">
        <v>1075</v>
      </c>
    </row>
    <row r="656" spans="2:3" x14ac:dyDescent="0.2">
      <c r="B656" s="187">
        <v>139913238</v>
      </c>
      <c r="C656" s="161" t="s">
        <v>1356</v>
      </c>
    </row>
    <row r="657" spans="2:3" x14ac:dyDescent="0.2">
      <c r="B657" s="187">
        <v>139964304</v>
      </c>
      <c r="C657" s="161" t="s">
        <v>1395</v>
      </c>
    </row>
    <row r="658" spans="2:3" x14ac:dyDescent="0.2">
      <c r="B658" s="187">
        <v>139995714</v>
      </c>
      <c r="C658" s="161" t="s">
        <v>2586</v>
      </c>
    </row>
    <row r="659" spans="2:3" x14ac:dyDescent="0.2">
      <c r="B659" s="187">
        <v>140222596</v>
      </c>
      <c r="C659" s="161" t="s">
        <v>557</v>
      </c>
    </row>
    <row r="660" spans="2:3" x14ac:dyDescent="0.2">
      <c r="B660" s="187">
        <v>140257942</v>
      </c>
      <c r="C660" s="161" t="s">
        <v>1368</v>
      </c>
    </row>
    <row r="661" spans="2:3" x14ac:dyDescent="0.2">
      <c r="B661" s="187">
        <v>140418545</v>
      </c>
      <c r="C661" s="161" t="s">
        <v>960</v>
      </c>
    </row>
    <row r="662" spans="2:3" x14ac:dyDescent="0.2">
      <c r="B662" s="187">
        <v>140762230</v>
      </c>
      <c r="C662" s="161" t="s">
        <v>1872</v>
      </c>
    </row>
    <row r="663" spans="2:3" x14ac:dyDescent="0.2">
      <c r="B663" s="187">
        <v>140815929</v>
      </c>
      <c r="C663" s="161" t="s">
        <v>987</v>
      </c>
    </row>
    <row r="664" spans="2:3" x14ac:dyDescent="0.2">
      <c r="B664" s="187">
        <v>140954236</v>
      </c>
      <c r="C664" s="161" t="s">
        <v>781</v>
      </c>
    </row>
    <row r="665" spans="2:3" x14ac:dyDescent="0.2">
      <c r="B665" s="187">
        <v>140954546</v>
      </c>
      <c r="C665" s="161" t="s">
        <v>808</v>
      </c>
    </row>
    <row r="666" spans="2:3" x14ac:dyDescent="0.2">
      <c r="B666" s="187">
        <v>141020008</v>
      </c>
      <c r="C666" s="161" t="s">
        <v>2770</v>
      </c>
    </row>
    <row r="667" spans="2:3" x14ac:dyDescent="0.2">
      <c r="B667" s="187">
        <v>141064633</v>
      </c>
      <c r="C667" s="161" t="s">
        <v>1311</v>
      </c>
    </row>
    <row r="668" spans="2:3" x14ac:dyDescent="0.2">
      <c r="B668" s="187">
        <v>141093935</v>
      </c>
      <c r="C668" s="161" t="s">
        <v>1800</v>
      </c>
    </row>
    <row r="669" spans="2:3" x14ac:dyDescent="0.2">
      <c r="B669" s="187">
        <v>141128720</v>
      </c>
      <c r="C669" s="161" t="s">
        <v>1076</v>
      </c>
    </row>
    <row r="670" spans="2:3" x14ac:dyDescent="0.2">
      <c r="B670" s="187">
        <v>141496126</v>
      </c>
      <c r="C670" s="161" t="s">
        <v>2823</v>
      </c>
    </row>
    <row r="671" spans="2:3" x14ac:dyDescent="0.2">
      <c r="B671" s="187">
        <v>141566108</v>
      </c>
      <c r="C671" s="161" t="s">
        <v>1087</v>
      </c>
    </row>
    <row r="672" spans="2:3" x14ac:dyDescent="0.2">
      <c r="B672" s="187">
        <v>141596562</v>
      </c>
      <c r="C672" s="161" t="s">
        <v>2450</v>
      </c>
    </row>
    <row r="673" spans="2:3" x14ac:dyDescent="0.2">
      <c r="B673" s="187">
        <v>141634960</v>
      </c>
      <c r="C673" s="161" t="s">
        <v>1347</v>
      </c>
    </row>
    <row r="674" spans="2:3" x14ac:dyDescent="0.2">
      <c r="B674" s="187">
        <v>141784105</v>
      </c>
      <c r="C674" s="161" t="s">
        <v>1633</v>
      </c>
    </row>
    <row r="675" spans="2:3" x14ac:dyDescent="0.2">
      <c r="B675" s="187">
        <v>141793554</v>
      </c>
      <c r="C675" s="161" t="s">
        <v>728</v>
      </c>
    </row>
    <row r="676" spans="2:3" x14ac:dyDescent="0.2">
      <c r="B676" s="187">
        <v>141893370</v>
      </c>
      <c r="C676" s="161" t="s">
        <v>2094</v>
      </c>
    </row>
    <row r="677" spans="2:3" x14ac:dyDescent="0.2">
      <c r="B677" s="187">
        <v>141907096</v>
      </c>
      <c r="C677" s="161" t="s">
        <v>1562</v>
      </c>
    </row>
    <row r="678" spans="2:3" x14ac:dyDescent="0.2">
      <c r="B678" s="187">
        <v>141907444</v>
      </c>
      <c r="C678" s="161" t="s">
        <v>998</v>
      </c>
    </row>
    <row r="679" spans="2:3" x14ac:dyDescent="0.2">
      <c r="B679" s="187">
        <v>141957972</v>
      </c>
      <c r="C679" s="161" t="s">
        <v>1028</v>
      </c>
    </row>
    <row r="680" spans="2:3" x14ac:dyDescent="0.2">
      <c r="B680" s="187">
        <v>142046779</v>
      </c>
      <c r="C680" s="161" t="s">
        <v>2291</v>
      </c>
    </row>
    <row r="681" spans="2:3" x14ac:dyDescent="0.2">
      <c r="B681" s="187">
        <v>142119601</v>
      </c>
      <c r="C681" s="161" t="s">
        <v>1512</v>
      </c>
    </row>
    <row r="682" spans="2:3" x14ac:dyDescent="0.2">
      <c r="B682" s="187">
        <v>142126977</v>
      </c>
      <c r="C682" s="161" t="s">
        <v>1985</v>
      </c>
    </row>
    <row r="683" spans="2:3" x14ac:dyDescent="0.2">
      <c r="B683" s="187">
        <v>142176222</v>
      </c>
      <c r="C683" s="161" t="s">
        <v>758</v>
      </c>
    </row>
    <row r="684" spans="2:3" x14ac:dyDescent="0.2">
      <c r="B684" s="187">
        <v>142210331</v>
      </c>
      <c r="C684" s="161" t="s">
        <v>824</v>
      </c>
    </row>
    <row r="685" spans="2:3" x14ac:dyDescent="0.2">
      <c r="B685" s="187">
        <v>142280372</v>
      </c>
      <c r="C685" s="161" t="s">
        <v>1813</v>
      </c>
    </row>
    <row r="686" spans="2:3" x14ac:dyDescent="0.2">
      <c r="B686" s="187">
        <v>142322652</v>
      </c>
      <c r="C686" s="161" t="s">
        <v>1479</v>
      </c>
    </row>
    <row r="687" spans="2:3" x14ac:dyDescent="0.2">
      <c r="B687" s="187">
        <v>142327697</v>
      </c>
      <c r="C687" s="161" t="s">
        <v>985</v>
      </c>
    </row>
    <row r="688" spans="2:3" x14ac:dyDescent="0.2">
      <c r="B688" s="187">
        <v>142412929</v>
      </c>
      <c r="C688" s="161" t="s">
        <v>732</v>
      </c>
    </row>
    <row r="689" spans="2:3" x14ac:dyDescent="0.2">
      <c r="B689" s="187">
        <v>142413496</v>
      </c>
      <c r="C689" s="161" t="s">
        <v>738</v>
      </c>
    </row>
    <row r="690" spans="2:3" x14ac:dyDescent="0.2">
      <c r="B690" s="187">
        <v>142413550</v>
      </c>
      <c r="C690" s="161" t="s">
        <v>1140</v>
      </c>
    </row>
    <row r="691" spans="2:3" x14ac:dyDescent="0.2">
      <c r="B691" s="187">
        <v>142423815</v>
      </c>
      <c r="C691" s="161" t="s">
        <v>554</v>
      </c>
    </row>
    <row r="692" spans="2:3" x14ac:dyDescent="0.2">
      <c r="B692" s="187">
        <v>142424110</v>
      </c>
      <c r="C692" s="161" t="s">
        <v>1803</v>
      </c>
    </row>
    <row r="693" spans="2:3" x14ac:dyDescent="0.2">
      <c r="B693" s="187">
        <v>142451746</v>
      </c>
      <c r="C693" s="161" t="s">
        <v>775</v>
      </c>
    </row>
    <row r="694" spans="2:3" x14ac:dyDescent="0.2">
      <c r="B694" s="187">
        <v>142451754</v>
      </c>
      <c r="C694" s="161" t="s">
        <v>794</v>
      </c>
    </row>
    <row r="695" spans="2:3" x14ac:dyDescent="0.2">
      <c r="B695" s="187">
        <v>142451789</v>
      </c>
      <c r="C695" s="161" t="s">
        <v>1082</v>
      </c>
    </row>
    <row r="696" spans="2:3" x14ac:dyDescent="0.2">
      <c r="B696" s="187">
        <v>142471801</v>
      </c>
      <c r="C696" s="161" t="s">
        <v>1159</v>
      </c>
    </row>
    <row r="697" spans="2:3" x14ac:dyDescent="0.2">
      <c r="B697" s="187">
        <v>142554138</v>
      </c>
      <c r="C697" s="161" t="s">
        <v>1476</v>
      </c>
    </row>
    <row r="698" spans="2:3" x14ac:dyDescent="0.2">
      <c r="B698" s="187">
        <v>142574724</v>
      </c>
      <c r="C698" s="161" t="s">
        <v>837</v>
      </c>
    </row>
    <row r="699" spans="2:3" x14ac:dyDescent="0.2">
      <c r="B699" s="187">
        <v>142849189</v>
      </c>
      <c r="C699" s="161" t="s">
        <v>1189</v>
      </c>
    </row>
    <row r="700" spans="2:3" x14ac:dyDescent="0.2">
      <c r="B700" s="187">
        <v>142860883</v>
      </c>
      <c r="C700" s="161" t="s">
        <v>2252</v>
      </c>
    </row>
    <row r="701" spans="2:3" x14ac:dyDescent="0.2">
      <c r="B701" s="187">
        <v>142867802</v>
      </c>
      <c r="C701" s="161" t="s">
        <v>867</v>
      </c>
    </row>
    <row r="702" spans="2:3" x14ac:dyDescent="0.2">
      <c r="B702" s="187">
        <v>142869252</v>
      </c>
      <c r="C702" s="161" t="s">
        <v>1762</v>
      </c>
    </row>
    <row r="703" spans="2:3" x14ac:dyDescent="0.2">
      <c r="B703" s="187">
        <v>142896004</v>
      </c>
      <c r="C703" s="161" t="s">
        <v>961</v>
      </c>
    </row>
    <row r="704" spans="2:3" x14ac:dyDescent="0.2">
      <c r="B704" s="187">
        <v>143102524</v>
      </c>
      <c r="C704" s="161" t="s">
        <v>922</v>
      </c>
    </row>
    <row r="705" spans="2:3" x14ac:dyDescent="0.2">
      <c r="B705" s="187">
        <v>143106201</v>
      </c>
      <c r="C705" s="161" t="s">
        <v>2587</v>
      </c>
    </row>
    <row r="706" spans="2:3" x14ac:dyDescent="0.2">
      <c r="B706" s="187">
        <v>143201859</v>
      </c>
      <c r="C706" s="161" t="s">
        <v>1531</v>
      </c>
    </row>
    <row r="707" spans="2:3" x14ac:dyDescent="0.2">
      <c r="B707" s="187">
        <v>143555928</v>
      </c>
      <c r="C707" s="161" t="s">
        <v>766</v>
      </c>
    </row>
    <row r="708" spans="2:3" x14ac:dyDescent="0.2">
      <c r="B708" s="187">
        <v>143593714</v>
      </c>
      <c r="C708" s="161" t="s">
        <v>1418</v>
      </c>
    </row>
    <row r="709" spans="2:3" x14ac:dyDescent="0.2">
      <c r="B709" s="187">
        <v>143641417</v>
      </c>
      <c r="C709" s="161" t="s">
        <v>1022</v>
      </c>
    </row>
    <row r="710" spans="2:3" x14ac:dyDescent="0.2">
      <c r="B710" s="187">
        <v>143664352</v>
      </c>
      <c r="C710" s="161" t="s">
        <v>2185</v>
      </c>
    </row>
    <row r="711" spans="2:3" x14ac:dyDescent="0.2">
      <c r="B711" s="187">
        <v>143689215</v>
      </c>
      <c r="C711" s="161" t="s">
        <v>1530</v>
      </c>
    </row>
    <row r="712" spans="2:3" x14ac:dyDescent="0.2">
      <c r="B712" s="187">
        <v>143690167</v>
      </c>
      <c r="C712" s="161" t="s">
        <v>727</v>
      </c>
    </row>
    <row r="713" spans="2:3" x14ac:dyDescent="0.2">
      <c r="B713" s="187">
        <v>143754637</v>
      </c>
      <c r="C713" s="161" t="s">
        <v>1115</v>
      </c>
    </row>
    <row r="714" spans="2:3" x14ac:dyDescent="0.2">
      <c r="B714" s="187">
        <v>143854259</v>
      </c>
      <c r="C714" s="161" t="s">
        <v>148</v>
      </c>
    </row>
    <row r="715" spans="2:3" x14ac:dyDescent="0.2">
      <c r="B715" s="187">
        <v>144015188</v>
      </c>
      <c r="C715" s="161" t="s">
        <v>1207</v>
      </c>
    </row>
    <row r="716" spans="2:3" x14ac:dyDescent="0.2">
      <c r="B716" s="187">
        <v>144046091</v>
      </c>
      <c r="C716" s="161" t="s">
        <v>2588</v>
      </c>
    </row>
    <row r="717" spans="2:3" x14ac:dyDescent="0.2">
      <c r="B717" s="187">
        <v>144128772</v>
      </c>
      <c r="C717" s="161" t="s">
        <v>776</v>
      </c>
    </row>
    <row r="718" spans="2:3" x14ac:dyDescent="0.2">
      <c r="B718" s="187">
        <v>144173263</v>
      </c>
      <c r="C718" s="161" t="s">
        <v>1736</v>
      </c>
    </row>
    <row r="719" spans="2:3" x14ac:dyDescent="0.2">
      <c r="B719" s="187">
        <v>144173964</v>
      </c>
      <c r="C719" s="161" t="s">
        <v>1147</v>
      </c>
    </row>
    <row r="720" spans="2:3" x14ac:dyDescent="0.2">
      <c r="B720" s="187">
        <v>144198924</v>
      </c>
      <c r="C720" s="161" t="s">
        <v>1094</v>
      </c>
    </row>
    <row r="721" spans="2:3" x14ac:dyDescent="0.2">
      <c r="B721" s="187">
        <v>144199378</v>
      </c>
      <c r="C721" s="161" t="s">
        <v>578</v>
      </c>
    </row>
    <row r="722" spans="2:3" x14ac:dyDescent="0.2">
      <c r="B722" s="187">
        <v>144199424</v>
      </c>
      <c r="C722" s="161" t="s">
        <v>778</v>
      </c>
    </row>
    <row r="723" spans="2:3" x14ac:dyDescent="0.2">
      <c r="B723" s="187">
        <v>144203587</v>
      </c>
      <c r="C723" s="161" t="s">
        <v>2093</v>
      </c>
    </row>
    <row r="724" spans="2:3" x14ac:dyDescent="0.2">
      <c r="B724" s="187">
        <v>144203642</v>
      </c>
      <c r="C724" s="161" t="s">
        <v>1015</v>
      </c>
    </row>
    <row r="725" spans="2:3" x14ac:dyDescent="0.2">
      <c r="B725" s="187">
        <v>144204045</v>
      </c>
      <c r="C725" s="161" t="s">
        <v>879</v>
      </c>
    </row>
    <row r="726" spans="2:3" x14ac:dyDescent="0.2">
      <c r="B726" s="187">
        <v>144231158</v>
      </c>
      <c r="C726" s="161" t="s">
        <v>635</v>
      </c>
    </row>
    <row r="727" spans="2:3" x14ac:dyDescent="0.2">
      <c r="B727" s="187">
        <v>144237326</v>
      </c>
      <c r="C727" s="161" t="s">
        <v>584</v>
      </c>
    </row>
    <row r="728" spans="2:3" x14ac:dyDescent="0.2">
      <c r="B728" s="187">
        <v>144257718</v>
      </c>
      <c r="C728" s="161" t="s">
        <v>1212</v>
      </c>
    </row>
    <row r="729" spans="2:3" x14ac:dyDescent="0.2">
      <c r="B729" s="187">
        <v>144312727</v>
      </c>
      <c r="C729" s="161" t="s">
        <v>972</v>
      </c>
    </row>
    <row r="730" spans="2:3" x14ac:dyDescent="0.2">
      <c r="B730" s="187">
        <v>144331381</v>
      </c>
      <c r="C730" s="161" t="s">
        <v>2025</v>
      </c>
    </row>
    <row r="731" spans="2:3" x14ac:dyDescent="0.2">
      <c r="B731" s="187">
        <v>144368374</v>
      </c>
      <c r="C731" s="161" t="s">
        <v>1399</v>
      </c>
    </row>
    <row r="732" spans="2:3" x14ac:dyDescent="0.2">
      <c r="B732" s="187">
        <v>144374587</v>
      </c>
      <c r="C732" s="161" t="s">
        <v>818</v>
      </c>
    </row>
    <row r="733" spans="2:3" x14ac:dyDescent="0.2">
      <c r="B733" s="187">
        <v>144377225</v>
      </c>
      <c r="C733" s="161" t="s">
        <v>1427</v>
      </c>
    </row>
    <row r="734" spans="2:3" x14ac:dyDescent="0.2">
      <c r="B734" s="187">
        <v>144377888</v>
      </c>
      <c r="C734" s="161" t="s">
        <v>1335</v>
      </c>
    </row>
    <row r="735" spans="2:3" x14ac:dyDescent="0.2">
      <c r="B735" s="187">
        <v>144378213</v>
      </c>
      <c r="C735" s="161" t="s">
        <v>964</v>
      </c>
    </row>
    <row r="736" spans="2:3" x14ac:dyDescent="0.2">
      <c r="B736" s="187">
        <v>144401690</v>
      </c>
      <c r="C736" s="161" t="s">
        <v>836</v>
      </c>
    </row>
    <row r="737" spans="2:3" x14ac:dyDescent="0.2">
      <c r="B737" s="187">
        <v>144406756</v>
      </c>
      <c r="C737" s="161" t="s">
        <v>928</v>
      </c>
    </row>
    <row r="738" spans="2:3" x14ac:dyDescent="0.2">
      <c r="B738" s="187">
        <v>144584360</v>
      </c>
      <c r="C738" s="161" t="s">
        <v>1416</v>
      </c>
    </row>
    <row r="739" spans="2:3" x14ac:dyDescent="0.2">
      <c r="B739" s="187">
        <v>144602679</v>
      </c>
      <c r="C739" s="161" t="s">
        <v>2589</v>
      </c>
    </row>
    <row r="740" spans="2:3" x14ac:dyDescent="0.2">
      <c r="B740" s="187">
        <v>144782545</v>
      </c>
      <c r="C740" s="161" t="s">
        <v>1429</v>
      </c>
    </row>
    <row r="741" spans="2:3" x14ac:dyDescent="0.2">
      <c r="B741" s="187">
        <v>144782812</v>
      </c>
      <c r="C741" s="161" t="s">
        <v>1902</v>
      </c>
    </row>
    <row r="742" spans="2:3" x14ac:dyDescent="0.2">
      <c r="B742" s="187">
        <v>144828688</v>
      </c>
      <c r="C742" s="161" t="s">
        <v>1460</v>
      </c>
    </row>
    <row r="743" spans="2:3" x14ac:dyDescent="0.2">
      <c r="B743" s="187">
        <v>144850621</v>
      </c>
      <c r="C743" s="161" t="s">
        <v>1463</v>
      </c>
    </row>
    <row r="744" spans="2:3" x14ac:dyDescent="0.2">
      <c r="B744" s="187">
        <v>144853299</v>
      </c>
      <c r="C744" s="161" t="s">
        <v>992</v>
      </c>
    </row>
    <row r="745" spans="2:3" x14ac:dyDescent="0.2">
      <c r="B745" s="187">
        <v>144853680</v>
      </c>
      <c r="C745" s="161" t="s">
        <v>1024</v>
      </c>
    </row>
    <row r="746" spans="2:3" x14ac:dyDescent="0.2">
      <c r="B746" s="187">
        <v>144853744</v>
      </c>
      <c r="C746" s="161" t="s">
        <v>729</v>
      </c>
    </row>
    <row r="747" spans="2:3" x14ac:dyDescent="0.2">
      <c r="B747" s="187">
        <v>144889447</v>
      </c>
      <c r="C747" s="161" t="s">
        <v>2242</v>
      </c>
    </row>
    <row r="748" spans="2:3" x14ac:dyDescent="0.2">
      <c r="B748" s="187">
        <v>144894483</v>
      </c>
      <c r="C748" s="161" t="s">
        <v>912</v>
      </c>
    </row>
    <row r="749" spans="2:3" x14ac:dyDescent="0.2">
      <c r="B749" s="187">
        <v>144924692</v>
      </c>
      <c r="C749" s="161" t="s">
        <v>1449</v>
      </c>
    </row>
    <row r="750" spans="2:3" x14ac:dyDescent="0.2">
      <c r="B750" s="187">
        <v>144925370</v>
      </c>
      <c r="C750" s="161" t="s">
        <v>568</v>
      </c>
    </row>
    <row r="751" spans="2:3" x14ac:dyDescent="0.2">
      <c r="B751" s="187">
        <v>144962403</v>
      </c>
      <c r="C751" s="161" t="s">
        <v>2200</v>
      </c>
    </row>
    <row r="752" spans="2:3" x14ac:dyDescent="0.2">
      <c r="B752" s="187">
        <v>144970791</v>
      </c>
      <c r="C752" s="161" t="s">
        <v>2824</v>
      </c>
    </row>
    <row r="753" spans="2:3" x14ac:dyDescent="0.2">
      <c r="B753" s="187">
        <v>144972026</v>
      </c>
      <c r="C753" s="161" t="s">
        <v>1569</v>
      </c>
    </row>
    <row r="754" spans="2:3" x14ac:dyDescent="0.2">
      <c r="B754" s="187">
        <v>144992167</v>
      </c>
      <c r="C754" s="161" t="s">
        <v>2590</v>
      </c>
    </row>
    <row r="755" spans="2:3" x14ac:dyDescent="0.2">
      <c r="B755" s="187">
        <v>144992574</v>
      </c>
      <c r="C755" s="161" t="s">
        <v>2591</v>
      </c>
    </row>
    <row r="756" spans="2:3" x14ac:dyDescent="0.2">
      <c r="B756" s="187">
        <v>144992655</v>
      </c>
      <c r="C756" s="161" t="s">
        <v>633</v>
      </c>
    </row>
    <row r="757" spans="2:3" x14ac:dyDescent="0.2">
      <c r="B757" s="187">
        <v>144994232</v>
      </c>
      <c r="C757" s="161" t="s">
        <v>1054</v>
      </c>
    </row>
    <row r="758" spans="2:3" x14ac:dyDescent="0.2">
      <c r="B758" s="187">
        <v>145051994</v>
      </c>
      <c r="C758" s="161" t="s">
        <v>745</v>
      </c>
    </row>
    <row r="759" spans="2:3" x14ac:dyDescent="0.2">
      <c r="B759" s="187">
        <v>145186229</v>
      </c>
      <c r="C759" s="161" t="s">
        <v>1337</v>
      </c>
    </row>
    <row r="760" spans="2:3" x14ac:dyDescent="0.2">
      <c r="B760" s="187">
        <v>145404269</v>
      </c>
      <c r="C760" s="161" t="s">
        <v>1839</v>
      </c>
    </row>
    <row r="761" spans="2:3" x14ac:dyDescent="0.2">
      <c r="B761" s="187">
        <v>145442756</v>
      </c>
      <c r="C761" s="161" t="s">
        <v>999</v>
      </c>
    </row>
    <row r="762" spans="2:3" x14ac:dyDescent="0.2">
      <c r="B762" s="187">
        <v>145446190</v>
      </c>
      <c r="C762" s="161" t="s">
        <v>1381</v>
      </c>
    </row>
    <row r="763" spans="2:3" x14ac:dyDescent="0.2">
      <c r="B763" s="187">
        <v>145448487</v>
      </c>
      <c r="C763" s="161" t="s">
        <v>1257</v>
      </c>
    </row>
    <row r="764" spans="2:3" x14ac:dyDescent="0.2">
      <c r="B764" s="187">
        <v>145448940</v>
      </c>
      <c r="C764" s="161" t="s">
        <v>909</v>
      </c>
    </row>
    <row r="765" spans="2:3" x14ac:dyDescent="0.2">
      <c r="B765" s="187">
        <v>145456366</v>
      </c>
      <c r="C765" s="161" t="s">
        <v>704</v>
      </c>
    </row>
    <row r="766" spans="2:3" x14ac:dyDescent="0.2">
      <c r="B766" s="187">
        <v>145456390</v>
      </c>
      <c r="C766" s="161" t="s">
        <v>2519</v>
      </c>
    </row>
    <row r="767" spans="2:3" x14ac:dyDescent="0.2">
      <c r="B767" s="187">
        <v>145456404</v>
      </c>
      <c r="C767" s="161" t="s">
        <v>2531</v>
      </c>
    </row>
    <row r="768" spans="2:3" x14ac:dyDescent="0.2">
      <c r="B768" s="187">
        <v>145456552</v>
      </c>
      <c r="C768" s="161" t="s">
        <v>898</v>
      </c>
    </row>
    <row r="769" spans="2:3" x14ac:dyDescent="0.2">
      <c r="B769" s="187">
        <v>145456706</v>
      </c>
      <c r="C769" s="161" t="s">
        <v>975</v>
      </c>
    </row>
    <row r="770" spans="2:3" x14ac:dyDescent="0.2">
      <c r="B770" s="187">
        <v>145578194</v>
      </c>
      <c r="C770" s="161" t="s">
        <v>1853</v>
      </c>
    </row>
    <row r="771" spans="2:3" x14ac:dyDescent="0.2">
      <c r="B771" s="187">
        <v>145578283</v>
      </c>
      <c r="C771" s="161" t="s">
        <v>835</v>
      </c>
    </row>
    <row r="772" spans="2:3" x14ac:dyDescent="0.2">
      <c r="B772" s="187">
        <v>145607607</v>
      </c>
      <c r="C772" s="161" t="s">
        <v>996</v>
      </c>
    </row>
    <row r="773" spans="2:3" x14ac:dyDescent="0.2">
      <c r="B773" s="187">
        <v>145696170</v>
      </c>
      <c r="C773" s="161" t="s">
        <v>2503</v>
      </c>
    </row>
    <row r="774" spans="2:3" x14ac:dyDescent="0.2">
      <c r="B774" s="187">
        <v>145891488</v>
      </c>
      <c r="C774" s="161" t="s">
        <v>872</v>
      </c>
    </row>
    <row r="775" spans="2:3" x14ac:dyDescent="0.2">
      <c r="B775" s="187">
        <v>145891712</v>
      </c>
      <c r="C775" s="161" t="s">
        <v>946</v>
      </c>
    </row>
    <row r="776" spans="2:3" x14ac:dyDescent="0.2">
      <c r="B776" s="187">
        <v>145892263</v>
      </c>
      <c r="C776" s="161" t="s">
        <v>755</v>
      </c>
    </row>
    <row r="777" spans="2:3" x14ac:dyDescent="0.2">
      <c r="B777" s="187">
        <v>145892573</v>
      </c>
      <c r="C777" s="161" t="s">
        <v>2048</v>
      </c>
    </row>
    <row r="778" spans="2:3" x14ac:dyDescent="0.2">
      <c r="B778" s="187">
        <v>145922405</v>
      </c>
      <c r="C778" s="161" t="s">
        <v>831</v>
      </c>
    </row>
    <row r="779" spans="2:3" x14ac:dyDescent="0.2">
      <c r="B779" s="187">
        <v>145927997</v>
      </c>
      <c r="C779" s="161" t="s">
        <v>2313</v>
      </c>
    </row>
    <row r="780" spans="2:3" x14ac:dyDescent="0.2">
      <c r="B780" s="187">
        <v>145933113</v>
      </c>
      <c r="C780" s="161" t="s">
        <v>1878</v>
      </c>
    </row>
    <row r="781" spans="2:3" x14ac:dyDescent="0.2">
      <c r="B781" s="187">
        <v>146210271</v>
      </c>
      <c r="C781" s="161" t="s">
        <v>1965</v>
      </c>
    </row>
    <row r="782" spans="2:3" x14ac:dyDescent="0.2">
      <c r="B782" s="187">
        <v>146415213</v>
      </c>
      <c r="C782" s="161" t="s">
        <v>1935</v>
      </c>
    </row>
    <row r="783" spans="2:3" x14ac:dyDescent="0.2">
      <c r="B783" s="187">
        <v>146695151</v>
      </c>
      <c r="C783" s="161" t="s">
        <v>1635</v>
      </c>
    </row>
    <row r="784" spans="2:3" x14ac:dyDescent="0.2">
      <c r="B784" s="187">
        <v>146731905</v>
      </c>
      <c r="C784" s="161" t="s">
        <v>1263</v>
      </c>
    </row>
    <row r="785" spans="2:3" x14ac:dyDescent="0.2">
      <c r="B785" s="187">
        <v>146937767</v>
      </c>
      <c r="C785" s="161" t="s">
        <v>1262</v>
      </c>
    </row>
    <row r="786" spans="2:3" x14ac:dyDescent="0.2">
      <c r="B786" s="187">
        <v>147064767</v>
      </c>
      <c r="C786" s="161" t="s">
        <v>1462</v>
      </c>
    </row>
    <row r="787" spans="2:3" x14ac:dyDescent="0.2">
      <c r="B787" s="187">
        <v>147065011</v>
      </c>
      <c r="C787" s="161" t="s">
        <v>1018</v>
      </c>
    </row>
    <row r="788" spans="2:3" x14ac:dyDescent="0.2">
      <c r="B788" s="187">
        <v>147065089</v>
      </c>
      <c r="C788" s="161" t="s">
        <v>1759</v>
      </c>
    </row>
    <row r="789" spans="2:3" x14ac:dyDescent="0.2">
      <c r="B789" s="187">
        <v>147065097</v>
      </c>
      <c r="C789" s="161" t="s">
        <v>1996</v>
      </c>
    </row>
    <row r="790" spans="2:3" x14ac:dyDescent="0.2">
      <c r="B790" s="187">
        <v>147089913</v>
      </c>
      <c r="C790" s="161" t="s">
        <v>2279</v>
      </c>
    </row>
    <row r="791" spans="2:3" x14ac:dyDescent="0.2">
      <c r="B791" s="187">
        <v>147370078</v>
      </c>
      <c r="C791" s="161" t="s">
        <v>1209</v>
      </c>
    </row>
    <row r="792" spans="2:3" x14ac:dyDescent="0.2">
      <c r="B792" s="187">
        <v>147408512</v>
      </c>
      <c r="C792" s="161" t="s">
        <v>700</v>
      </c>
    </row>
    <row r="793" spans="2:3" x14ac:dyDescent="0.2">
      <c r="B793" s="187">
        <v>147490847</v>
      </c>
      <c r="C793" s="161" t="s">
        <v>1326</v>
      </c>
    </row>
    <row r="794" spans="2:3" x14ac:dyDescent="0.2">
      <c r="B794" s="187">
        <v>147517192</v>
      </c>
      <c r="C794" s="161" t="s">
        <v>1572</v>
      </c>
    </row>
    <row r="795" spans="2:3" x14ac:dyDescent="0.2">
      <c r="B795" s="187">
        <v>147537681</v>
      </c>
      <c r="C795" s="161" t="s">
        <v>1327</v>
      </c>
    </row>
    <row r="796" spans="2:3" x14ac:dyDescent="0.2">
      <c r="B796" s="187">
        <v>147544912</v>
      </c>
      <c r="C796" s="161" t="s">
        <v>1664</v>
      </c>
    </row>
    <row r="797" spans="2:3" x14ac:dyDescent="0.2">
      <c r="B797" s="187">
        <v>147546133</v>
      </c>
      <c r="C797" s="161" t="s">
        <v>629</v>
      </c>
    </row>
    <row r="798" spans="2:3" x14ac:dyDescent="0.2">
      <c r="B798" s="187">
        <v>147546214</v>
      </c>
      <c r="C798" s="161" t="s">
        <v>807</v>
      </c>
    </row>
    <row r="799" spans="2:3" x14ac:dyDescent="0.2">
      <c r="B799" s="187">
        <v>147547040</v>
      </c>
      <c r="C799" s="161" t="s">
        <v>1650</v>
      </c>
    </row>
    <row r="800" spans="2:3" x14ac:dyDescent="0.2">
      <c r="B800" s="187">
        <v>147560003</v>
      </c>
      <c r="C800" s="161" t="s">
        <v>618</v>
      </c>
    </row>
    <row r="801" spans="2:3" x14ac:dyDescent="0.2">
      <c r="B801" s="187">
        <v>147560020</v>
      </c>
      <c r="C801" s="161" t="s">
        <v>479</v>
      </c>
    </row>
    <row r="802" spans="2:3" x14ac:dyDescent="0.2">
      <c r="B802" s="187">
        <v>147586020</v>
      </c>
      <c r="C802" s="161" t="s">
        <v>2592</v>
      </c>
    </row>
    <row r="803" spans="2:3" x14ac:dyDescent="0.2">
      <c r="B803" s="187">
        <v>147586119</v>
      </c>
      <c r="C803" s="161" t="s">
        <v>1225</v>
      </c>
    </row>
    <row r="804" spans="2:3" x14ac:dyDescent="0.2">
      <c r="B804" s="187">
        <v>147586240</v>
      </c>
      <c r="C804" s="161" t="s">
        <v>1112</v>
      </c>
    </row>
    <row r="805" spans="2:3" x14ac:dyDescent="0.2">
      <c r="B805" s="187">
        <v>147586623</v>
      </c>
      <c r="C805" s="161" t="s">
        <v>2825</v>
      </c>
    </row>
    <row r="806" spans="2:3" x14ac:dyDescent="0.2">
      <c r="B806" s="187">
        <v>147586666</v>
      </c>
      <c r="C806" s="161" t="s">
        <v>1411</v>
      </c>
    </row>
    <row r="807" spans="2:3" x14ac:dyDescent="0.2">
      <c r="B807" s="187">
        <v>147670306</v>
      </c>
      <c r="C807" s="161" t="s">
        <v>1382</v>
      </c>
    </row>
    <row r="808" spans="2:3" x14ac:dyDescent="0.2">
      <c r="B808" s="187">
        <v>147726018</v>
      </c>
      <c r="C808" s="161" t="s">
        <v>1425</v>
      </c>
    </row>
    <row r="809" spans="2:3" x14ac:dyDescent="0.2">
      <c r="B809" s="187">
        <v>147730821</v>
      </c>
      <c r="C809" s="161" t="s">
        <v>1733</v>
      </c>
    </row>
    <row r="810" spans="2:3" x14ac:dyDescent="0.2">
      <c r="B810" s="187">
        <v>147761280</v>
      </c>
      <c r="C810" s="161" t="s">
        <v>1175</v>
      </c>
    </row>
    <row r="811" spans="2:3" x14ac:dyDescent="0.2">
      <c r="B811" s="187">
        <v>147766630</v>
      </c>
      <c r="C811" s="161" t="s">
        <v>821</v>
      </c>
    </row>
    <row r="812" spans="2:3" x14ac:dyDescent="0.2">
      <c r="B812" s="187">
        <v>147766796</v>
      </c>
      <c r="C812" s="161" t="s">
        <v>1372</v>
      </c>
    </row>
    <row r="813" spans="2:3" x14ac:dyDescent="0.2">
      <c r="B813" s="187">
        <v>147767270</v>
      </c>
      <c r="C813" s="161" t="s">
        <v>2771</v>
      </c>
    </row>
    <row r="814" spans="2:3" x14ac:dyDescent="0.2">
      <c r="B814" s="187">
        <v>147768667</v>
      </c>
      <c r="C814" s="161" t="s">
        <v>977</v>
      </c>
    </row>
    <row r="815" spans="2:3" x14ac:dyDescent="0.2">
      <c r="B815" s="187">
        <v>147794641</v>
      </c>
      <c r="C815" s="161" t="s">
        <v>899</v>
      </c>
    </row>
    <row r="816" spans="2:3" x14ac:dyDescent="0.2">
      <c r="B816" s="187">
        <v>147803187</v>
      </c>
      <c r="C816" s="161" t="s">
        <v>773</v>
      </c>
    </row>
    <row r="817" spans="2:3" x14ac:dyDescent="0.2">
      <c r="B817" s="187">
        <v>147803225</v>
      </c>
      <c r="C817" s="161" t="s">
        <v>937</v>
      </c>
    </row>
    <row r="818" spans="2:3" x14ac:dyDescent="0.2">
      <c r="B818" s="187">
        <v>147815169</v>
      </c>
      <c r="C818" s="161" t="s">
        <v>1548</v>
      </c>
    </row>
    <row r="819" spans="2:3" x14ac:dyDescent="0.2">
      <c r="B819" s="187">
        <v>147853877</v>
      </c>
      <c r="C819" s="161" t="s">
        <v>938</v>
      </c>
    </row>
    <row r="820" spans="2:3" x14ac:dyDescent="0.2">
      <c r="B820" s="187">
        <v>147931592</v>
      </c>
      <c r="C820" s="161" t="s">
        <v>1268</v>
      </c>
    </row>
    <row r="821" spans="2:3" x14ac:dyDescent="0.2">
      <c r="B821" s="187">
        <v>147968747</v>
      </c>
      <c r="C821" s="161" t="s">
        <v>1252</v>
      </c>
    </row>
    <row r="822" spans="2:3" x14ac:dyDescent="0.2">
      <c r="B822" s="187">
        <v>147974984</v>
      </c>
      <c r="C822" s="161" t="s">
        <v>651</v>
      </c>
    </row>
    <row r="823" spans="2:3" x14ac:dyDescent="0.2">
      <c r="B823" s="187">
        <v>147975247</v>
      </c>
      <c r="C823" s="161" t="s">
        <v>2412</v>
      </c>
    </row>
    <row r="824" spans="2:3" x14ac:dyDescent="0.2">
      <c r="B824" s="187">
        <v>147975530</v>
      </c>
      <c r="C824" s="161" t="s">
        <v>1096</v>
      </c>
    </row>
    <row r="825" spans="2:3" x14ac:dyDescent="0.2">
      <c r="B825" s="187">
        <v>147984670</v>
      </c>
      <c r="C825" s="161" t="s">
        <v>1136</v>
      </c>
    </row>
    <row r="826" spans="2:3" x14ac:dyDescent="0.2">
      <c r="B826" s="187">
        <v>148003222</v>
      </c>
      <c r="C826" s="161" t="s">
        <v>908</v>
      </c>
    </row>
    <row r="827" spans="2:3" x14ac:dyDescent="0.2">
      <c r="B827" s="187">
        <v>148003265</v>
      </c>
      <c r="C827" s="161" t="s">
        <v>997</v>
      </c>
    </row>
    <row r="828" spans="2:3" x14ac:dyDescent="0.2">
      <c r="B828" s="187">
        <v>148154808</v>
      </c>
      <c r="C828" s="161" t="s">
        <v>1421</v>
      </c>
    </row>
    <row r="829" spans="2:3" x14ac:dyDescent="0.2">
      <c r="B829" s="187">
        <v>148261736</v>
      </c>
      <c r="C829" s="161" t="s">
        <v>1315</v>
      </c>
    </row>
    <row r="830" spans="2:3" x14ac:dyDescent="0.2">
      <c r="B830" s="187">
        <v>148408010</v>
      </c>
      <c r="C830" s="161" t="s">
        <v>637</v>
      </c>
    </row>
    <row r="831" spans="2:3" x14ac:dyDescent="0.2">
      <c r="B831" s="187">
        <v>148459749</v>
      </c>
      <c r="C831" s="161" t="s">
        <v>1457</v>
      </c>
    </row>
    <row r="832" spans="2:3" x14ac:dyDescent="0.2">
      <c r="B832" s="187">
        <v>148497489</v>
      </c>
      <c r="C832" s="161" t="s">
        <v>1597</v>
      </c>
    </row>
    <row r="833" spans="2:3" x14ac:dyDescent="0.2">
      <c r="B833" s="187">
        <v>148517242</v>
      </c>
      <c r="C833" s="161" t="s">
        <v>1242</v>
      </c>
    </row>
    <row r="834" spans="2:3" x14ac:dyDescent="0.2">
      <c r="B834" s="187">
        <v>148570348</v>
      </c>
      <c r="C834" s="161" t="s">
        <v>1538</v>
      </c>
    </row>
    <row r="835" spans="2:3" x14ac:dyDescent="0.2">
      <c r="B835" s="187">
        <v>148651437</v>
      </c>
      <c r="C835" s="161" t="s">
        <v>2237</v>
      </c>
    </row>
    <row r="836" spans="2:3" x14ac:dyDescent="0.2">
      <c r="B836" s="187">
        <v>148662757</v>
      </c>
      <c r="C836" s="161" t="s">
        <v>841</v>
      </c>
    </row>
    <row r="837" spans="2:3" x14ac:dyDescent="0.2">
      <c r="B837" s="187">
        <v>148721168</v>
      </c>
      <c r="C837" s="161" t="s">
        <v>1121</v>
      </c>
    </row>
    <row r="838" spans="2:3" x14ac:dyDescent="0.2">
      <c r="B838" s="187">
        <v>148912486</v>
      </c>
      <c r="C838" s="161" t="s">
        <v>784</v>
      </c>
    </row>
    <row r="839" spans="2:3" x14ac:dyDescent="0.2">
      <c r="B839" s="187">
        <v>148917500</v>
      </c>
      <c r="C839" s="161" t="s">
        <v>1261</v>
      </c>
    </row>
    <row r="840" spans="2:3" x14ac:dyDescent="0.2">
      <c r="B840" s="187">
        <v>148917623</v>
      </c>
      <c r="C840" s="161" t="s">
        <v>1126</v>
      </c>
    </row>
    <row r="841" spans="2:3" x14ac:dyDescent="0.2">
      <c r="B841" s="187">
        <v>148949983</v>
      </c>
      <c r="C841" s="161" t="s">
        <v>615</v>
      </c>
    </row>
    <row r="842" spans="2:3" x14ac:dyDescent="0.2">
      <c r="B842" s="187">
        <v>149022417</v>
      </c>
      <c r="C842" s="161" t="s">
        <v>2268</v>
      </c>
    </row>
    <row r="843" spans="2:3" x14ac:dyDescent="0.2">
      <c r="B843" s="187">
        <v>149433972</v>
      </c>
      <c r="C843" s="161" t="s">
        <v>687</v>
      </c>
    </row>
    <row r="844" spans="2:3" x14ac:dyDescent="0.2">
      <c r="B844" s="187">
        <v>149434596</v>
      </c>
      <c r="C844" s="161" t="s">
        <v>1271</v>
      </c>
    </row>
    <row r="845" spans="2:3" x14ac:dyDescent="0.2">
      <c r="B845" s="187">
        <v>149650973</v>
      </c>
      <c r="C845" s="161" t="s">
        <v>2772</v>
      </c>
    </row>
    <row r="846" spans="2:3" x14ac:dyDescent="0.2">
      <c r="B846" s="187">
        <v>149651317</v>
      </c>
      <c r="C846" s="161" t="s">
        <v>1332</v>
      </c>
    </row>
    <row r="847" spans="2:3" x14ac:dyDescent="0.2">
      <c r="B847" s="187">
        <v>149669470</v>
      </c>
      <c r="C847" s="161" t="s">
        <v>2238</v>
      </c>
    </row>
    <row r="848" spans="2:3" x14ac:dyDescent="0.2">
      <c r="B848" s="187">
        <v>149676620</v>
      </c>
      <c r="C848" s="161" t="s">
        <v>2773</v>
      </c>
    </row>
    <row r="849" spans="2:3" x14ac:dyDescent="0.2">
      <c r="B849" s="187">
        <v>149683545</v>
      </c>
      <c r="C849" s="161" t="s">
        <v>1251</v>
      </c>
    </row>
    <row r="850" spans="2:3" x14ac:dyDescent="0.2">
      <c r="B850" s="187">
        <v>149683944</v>
      </c>
      <c r="C850" s="161" t="s">
        <v>1254</v>
      </c>
    </row>
    <row r="851" spans="2:3" x14ac:dyDescent="0.2">
      <c r="B851" s="187">
        <v>149684215</v>
      </c>
      <c r="C851" s="161" t="s">
        <v>1134</v>
      </c>
    </row>
    <row r="852" spans="2:3" x14ac:dyDescent="0.2">
      <c r="B852" s="187">
        <v>149702760</v>
      </c>
      <c r="C852" s="161" t="s">
        <v>1472</v>
      </c>
    </row>
    <row r="853" spans="2:3" x14ac:dyDescent="0.2">
      <c r="B853" s="187">
        <v>149756330</v>
      </c>
      <c r="C853" s="161" t="s">
        <v>941</v>
      </c>
    </row>
    <row r="854" spans="2:3" x14ac:dyDescent="0.2">
      <c r="B854" s="187">
        <v>149756542</v>
      </c>
      <c r="C854" s="161" t="s">
        <v>1366</v>
      </c>
    </row>
    <row r="855" spans="2:3" x14ac:dyDescent="0.2">
      <c r="B855" s="187">
        <v>149805071</v>
      </c>
      <c r="C855" s="161" t="s">
        <v>2593</v>
      </c>
    </row>
    <row r="856" spans="2:3" x14ac:dyDescent="0.2">
      <c r="B856" s="187">
        <v>149891679</v>
      </c>
      <c r="C856" s="161" t="s">
        <v>1325</v>
      </c>
    </row>
    <row r="857" spans="2:3" x14ac:dyDescent="0.2">
      <c r="B857" s="187">
        <v>150167296</v>
      </c>
      <c r="C857" s="161" t="s">
        <v>564</v>
      </c>
    </row>
    <row r="858" spans="2:3" x14ac:dyDescent="0.2">
      <c r="B858" s="187">
        <v>150167440</v>
      </c>
      <c r="C858" s="161" t="s">
        <v>725</v>
      </c>
    </row>
    <row r="859" spans="2:3" x14ac:dyDescent="0.2">
      <c r="B859" s="187">
        <v>150171412</v>
      </c>
      <c r="C859" s="161" t="s">
        <v>150</v>
      </c>
    </row>
    <row r="860" spans="2:3" x14ac:dyDescent="0.2">
      <c r="B860" s="187">
        <v>150181701</v>
      </c>
      <c r="C860" s="161" t="s">
        <v>589</v>
      </c>
    </row>
    <row r="861" spans="2:3" x14ac:dyDescent="0.2">
      <c r="B861" s="187">
        <v>150200550</v>
      </c>
      <c r="C861" s="161" t="s">
        <v>1645</v>
      </c>
    </row>
    <row r="862" spans="2:3" x14ac:dyDescent="0.2">
      <c r="B862" s="187">
        <v>150228864</v>
      </c>
      <c r="C862" s="161" t="s">
        <v>662</v>
      </c>
    </row>
    <row r="863" spans="2:3" x14ac:dyDescent="0.2">
      <c r="B863" s="187">
        <v>150235402</v>
      </c>
      <c r="C863" s="161" t="s">
        <v>933</v>
      </c>
    </row>
    <row r="864" spans="2:3" x14ac:dyDescent="0.2">
      <c r="B864" s="187">
        <v>150331363</v>
      </c>
      <c r="C864" s="161" t="s">
        <v>673</v>
      </c>
    </row>
    <row r="865" spans="2:3" x14ac:dyDescent="0.2">
      <c r="B865" s="187">
        <v>150437315</v>
      </c>
      <c r="C865" s="161" t="s">
        <v>594</v>
      </c>
    </row>
    <row r="866" spans="2:3" x14ac:dyDescent="0.2">
      <c r="B866" s="187">
        <v>150437536</v>
      </c>
      <c r="C866" s="161" t="s">
        <v>552</v>
      </c>
    </row>
    <row r="867" spans="2:3" x14ac:dyDescent="0.2">
      <c r="B867" s="187">
        <v>150447159</v>
      </c>
      <c r="C867" s="161" t="s">
        <v>677</v>
      </c>
    </row>
    <row r="868" spans="2:3" x14ac:dyDescent="0.2">
      <c r="B868" s="187">
        <v>150464096</v>
      </c>
      <c r="C868" s="161" t="s">
        <v>809</v>
      </c>
    </row>
    <row r="869" spans="2:3" x14ac:dyDescent="0.2">
      <c r="B869" s="187">
        <v>150529813</v>
      </c>
      <c r="C869" s="161" t="s">
        <v>1706</v>
      </c>
    </row>
    <row r="870" spans="2:3" x14ac:dyDescent="0.2">
      <c r="B870" s="187">
        <v>150608110</v>
      </c>
      <c r="C870" s="161" t="s">
        <v>814</v>
      </c>
    </row>
    <row r="871" spans="2:3" x14ac:dyDescent="0.2">
      <c r="B871" s="187">
        <v>150869908</v>
      </c>
      <c r="C871" s="161" t="s">
        <v>926</v>
      </c>
    </row>
    <row r="872" spans="2:3" x14ac:dyDescent="0.2">
      <c r="B872" s="187">
        <v>150870809</v>
      </c>
      <c r="C872" s="161" t="s">
        <v>1310</v>
      </c>
    </row>
    <row r="873" spans="2:3" x14ac:dyDescent="0.2">
      <c r="B873" s="187">
        <v>151059292</v>
      </c>
      <c r="C873" s="161" t="s">
        <v>556</v>
      </c>
    </row>
    <row r="874" spans="2:3" x14ac:dyDescent="0.2">
      <c r="B874" s="187">
        <v>151097593</v>
      </c>
      <c r="C874" s="161" t="s">
        <v>1035</v>
      </c>
    </row>
    <row r="875" spans="2:3" x14ac:dyDescent="0.2">
      <c r="B875" s="187">
        <v>151316570</v>
      </c>
      <c r="C875" s="161" t="s">
        <v>752</v>
      </c>
    </row>
    <row r="876" spans="2:3" x14ac:dyDescent="0.2">
      <c r="B876" s="187">
        <v>151413690</v>
      </c>
      <c r="C876" s="161" t="s">
        <v>1468</v>
      </c>
    </row>
    <row r="877" spans="2:3" x14ac:dyDescent="0.2">
      <c r="B877" s="187">
        <v>151414149</v>
      </c>
      <c r="C877" s="161" t="s">
        <v>1533</v>
      </c>
    </row>
    <row r="878" spans="2:3" x14ac:dyDescent="0.2">
      <c r="B878" s="187">
        <v>151559244</v>
      </c>
      <c r="C878" s="161" t="s">
        <v>969</v>
      </c>
    </row>
    <row r="879" spans="2:3" x14ac:dyDescent="0.2">
      <c r="B879" s="187">
        <v>151592020</v>
      </c>
      <c r="C879" s="161" t="s">
        <v>2594</v>
      </c>
    </row>
    <row r="880" spans="2:3" x14ac:dyDescent="0.2">
      <c r="B880" s="187">
        <v>151592896</v>
      </c>
      <c r="C880" s="161" t="s">
        <v>1401</v>
      </c>
    </row>
    <row r="881" spans="2:3" x14ac:dyDescent="0.2">
      <c r="B881" s="187">
        <v>151596565</v>
      </c>
      <c r="C881" s="161" t="s">
        <v>1145</v>
      </c>
    </row>
    <row r="882" spans="2:3" x14ac:dyDescent="0.2">
      <c r="B882" s="187">
        <v>151694320</v>
      </c>
      <c r="C882" s="161" t="s">
        <v>1353</v>
      </c>
    </row>
    <row r="883" spans="2:3" x14ac:dyDescent="0.2">
      <c r="B883" s="187">
        <v>151792135</v>
      </c>
      <c r="C883" s="161" t="s">
        <v>1336</v>
      </c>
    </row>
    <row r="884" spans="2:3" x14ac:dyDescent="0.2">
      <c r="B884" s="187">
        <v>151920303</v>
      </c>
      <c r="C884" s="161" t="s">
        <v>663</v>
      </c>
    </row>
    <row r="885" spans="2:3" x14ac:dyDescent="0.2">
      <c r="B885" s="187">
        <v>151928363</v>
      </c>
      <c r="C885" s="161" t="s">
        <v>1980</v>
      </c>
    </row>
    <row r="886" spans="2:3" x14ac:dyDescent="0.2">
      <c r="B886" s="187">
        <v>151938520</v>
      </c>
      <c r="C886" s="161" t="s">
        <v>1180</v>
      </c>
    </row>
    <row r="887" spans="2:3" x14ac:dyDescent="0.2">
      <c r="B887" s="187">
        <v>151943001</v>
      </c>
      <c r="C887" s="161" t="s">
        <v>793</v>
      </c>
    </row>
    <row r="888" spans="2:3" x14ac:dyDescent="0.2">
      <c r="B888" s="187">
        <v>151943761</v>
      </c>
      <c r="C888" s="161" t="s">
        <v>751</v>
      </c>
    </row>
    <row r="889" spans="2:3" x14ac:dyDescent="0.2">
      <c r="B889" s="187">
        <v>151946825</v>
      </c>
      <c r="C889" s="161" t="s">
        <v>1040</v>
      </c>
    </row>
    <row r="890" spans="2:3" x14ac:dyDescent="0.2">
      <c r="B890" s="187">
        <v>151956987</v>
      </c>
      <c r="C890" s="161" t="s">
        <v>628</v>
      </c>
    </row>
    <row r="891" spans="2:3" x14ac:dyDescent="0.2">
      <c r="B891" s="187">
        <v>151966958</v>
      </c>
      <c r="C891" s="161" t="s">
        <v>1601</v>
      </c>
    </row>
    <row r="892" spans="2:3" x14ac:dyDescent="0.2">
      <c r="B892" s="187">
        <v>151968845</v>
      </c>
      <c r="C892" s="161" t="s">
        <v>1057</v>
      </c>
    </row>
    <row r="893" spans="2:3" x14ac:dyDescent="0.2">
      <c r="B893" s="187">
        <v>151993165</v>
      </c>
      <c r="C893" s="161" t="s">
        <v>2441</v>
      </c>
    </row>
    <row r="894" spans="2:3" x14ac:dyDescent="0.2">
      <c r="B894" s="187">
        <v>152057757</v>
      </c>
      <c r="C894" s="161" t="s">
        <v>1161</v>
      </c>
    </row>
    <row r="895" spans="2:3" x14ac:dyDescent="0.2">
      <c r="B895" s="187">
        <v>152060588</v>
      </c>
      <c r="C895" s="161" t="s">
        <v>1130</v>
      </c>
    </row>
    <row r="896" spans="2:3" x14ac:dyDescent="0.2">
      <c r="B896" s="187">
        <v>152071725</v>
      </c>
      <c r="C896" s="161" t="s">
        <v>1279</v>
      </c>
    </row>
    <row r="897" spans="2:3" x14ac:dyDescent="0.2">
      <c r="B897" s="187">
        <v>152100814</v>
      </c>
      <c r="C897" s="161" t="s">
        <v>2595</v>
      </c>
    </row>
    <row r="898" spans="2:3" x14ac:dyDescent="0.2">
      <c r="B898" s="187">
        <v>152100830</v>
      </c>
      <c r="C898" s="161" t="s">
        <v>599</v>
      </c>
    </row>
    <row r="899" spans="2:3" x14ac:dyDescent="0.2">
      <c r="B899" s="187">
        <v>152430776</v>
      </c>
      <c r="C899" s="161" t="s">
        <v>1430</v>
      </c>
    </row>
    <row r="900" spans="2:3" x14ac:dyDescent="0.2">
      <c r="B900" s="187">
        <v>152432701</v>
      </c>
      <c r="C900" s="161" t="s">
        <v>1448</v>
      </c>
    </row>
    <row r="901" spans="2:3" x14ac:dyDescent="0.2">
      <c r="B901" s="187">
        <v>152496190</v>
      </c>
      <c r="C901" s="161" t="s">
        <v>2051</v>
      </c>
    </row>
    <row r="902" spans="2:3" x14ac:dyDescent="0.2">
      <c r="B902" s="187">
        <v>152499563</v>
      </c>
      <c r="C902" s="161" t="s">
        <v>771</v>
      </c>
    </row>
    <row r="903" spans="2:3" x14ac:dyDescent="0.2">
      <c r="B903" s="187">
        <v>152506420</v>
      </c>
      <c r="C903" s="161" t="s">
        <v>1866</v>
      </c>
    </row>
    <row r="904" spans="2:3" x14ac:dyDescent="0.2">
      <c r="B904" s="187">
        <v>152509054</v>
      </c>
      <c r="C904" s="161" t="s">
        <v>1199</v>
      </c>
    </row>
    <row r="905" spans="2:3" x14ac:dyDescent="0.2">
      <c r="B905" s="187">
        <v>152509100</v>
      </c>
      <c r="C905" s="161" t="s">
        <v>1061</v>
      </c>
    </row>
    <row r="906" spans="2:3" x14ac:dyDescent="0.2">
      <c r="B906" s="187">
        <v>152586245</v>
      </c>
      <c r="C906" s="161" t="s">
        <v>1043</v>
      </c>
    </row>
    <row r="907" spans="2:3" x14ac:dyDescent="0.2">
      <c r="B907" s="187">
        <v>152618074</v>
      </c>
      <c r="C907" s="161" t="s">
        <v>1091</v>
      </c>
    </row>
    <row r="908" spans="2:3" x14ac:dyDescent="0.2">
      <c r="B908" s="187">
        <v>152622306</v>
      </c>
      <c r="C908" s="161" t="s">
        <v>1343</v>
      </c>
    </row>
    <row r="909" spans="2:3" x14ac:dyDescent="0.2">
      <c r="B909" s="187">
        <v>152738037</v>
      </c>
      <c r="C909" s="161" t="s">
        <v>1139</v>
      </c>
    </row>
    <row r="910" spans="2:3" x14ac:dyDescent="0.2">
      <c r="B910" s="187">
        <v>152949887</v>
      </c>
      <c r="C910" s="161" t="s">
        <v>1972</v>
      </c>
    </row>
    <row r="911" spans="2:3" x14ac:dyDescent="0.2">
      <c r="B911" s="187">
        <v>152998756</v>
      </c>
      <c r="C911" s="161" t="s">
        <v>2154</v>
      </c>
    </row>
    <row r="912" spans="2:3" x14ac:dyDescent="0.2">
      <c r="B912" s="187">
        <v>153208279</v>
      </c>
      <c r="C912" s="161" t="s">
        <v>1153</v>
      </c>
    </row>
    <row r="913" spans="2:3" x14ac:dyDescent="0.2">
      <c r="B913" s="187">
        <v>153459301</v>
      </c>
      <c r="C913" s="161" t="s">
        <v>1113</v>
      </c>
    </row>
    <row r="914" spans="2:3" x14ac:dyDescent="0.2">
      <c r="B914" s="187">
        <v>153495120</v>
      </c>
      <c r="C914" s="161" t="s">
        <v>1358</v>
      </c>
    </row>
    <row r="915" spans="2:3" x14ac:dyDescent="0.2">
      <c r="B915" s="187">
        <v>153540257</v>
      </c>
      <c r="C915" s="161" t="s">
        <v>1036</v>
      </c>
    </row>
    <row r="916" spans="2:3" x14ac:dyDescent="0.2">
      <c r="B916" s="187">
        <v>153544350</v>
      </c>
      <c r="C916" s="161" t="s">
        <v>1618</v>
      </c>
    </row>
    <row r="917" spans="2:3" x14ac:dyDescent="0.2">
      <c r="B917" s="187">
        <v>153716576</v>
      </c>
      <c r="C917" s="161" t="s">
        <v>2596</v>
      </c>
    </row>
    <row r="918" spans="2:3" x14ac:dyDescent="0.2">
      <c r="B918" s="187">
        <v>153917091</v>
      </c>
      <c r="C918" s="161" t="s">
        <v>1517</v>
      </c>
    </row>
    <row r="919" spans="2:3" x14ac:dyDescent="0.2">
      <c r="B919" s="187">
        <v>153994193</v>
      </c>
      <c r="C919" s="161" t="s">
        <v>1190</v>
      </c>
    </row>
    <row r="920" spans="2:3" x14ac:dyDescent="0.2">
      <c r="B920" s="187">
        <v>153996030</v>
      </c>
      <c r="C920" s="161" t="s">
        <v>2774</v>
      </c>
    </row>
    <row r="921" spans="2:3" x14ac:dyDescent="0.2">
      <c r="B921" s="187">
        <v>154344184</v>
      </c>
      <c r="C921" s="161" t="s">
        <v>547</v>
      </c>
    </row>
    <row r="922" spans="2:3" x14ac:dyDescent="0.2">
      <c r="B922" s="187">
        <v>154480142</v>
      </c>
      <c r="C922" s="161" t="s">
        <v>1374</v>
      </c>
    </row>
    <row r="923" spans="2:3" x14ac:dyDescent="0.2">
      <c r="B923" s="187">
        <v>154526045</v>
      </c>
      <c r="C923" s="161" t="s">
        <v>2597</v>
      </c>
    </row>
    <row r="924" spans="2:3" x14ac:dyDescent="0.2">
      <c r="B924" s="187">
        <v>154711144</v>
      </c>
      <c r="C924" s="161" t="s">
        <v>1626</v>
      </c>
    </row>
    <row r="925" spans="2:3" x14ac:dyDescent="0.2">
      <c r="B925" s="187">
        <v>154724149</v>
      </c>
      <c r="C925" s="161" t="s">
        <v>731</v>
      </c>
    </row>
    <row r="926" spans="2:3" x14ac:dyDescent="0.2">
      <c r="B926" s="187">
        <v>154792934</v>
      </c>
      <c r="C926" s="161" t="s">
        <v>1095</v>
      </c>
    </row>
    <row r="927" spans="2:3" x14ac:dyDescent="0.2">
      <c r="B927" s="187">
        <v>154904236</v>
      </c>
      <c r="C927" s="161" t="s">
        <v>1220</v>
      </c>
    </row>
    <row r="928" spans="2:3" x14ac:dyDescent="0.2">
      <c r="B928" s="187">
        <v>154904279</v>
      </c>
      <c r="C928" s="161" t="s">
        <v>617</v>
      </c>
    </row>
    <row r="929" spans="2:3" x14ac:dyDescent="0.2">
      <c r="B929" s="187">
        <v>154904600</v>
      </c>
      <c r="C929" s="161" t="s">
        <v>788</v>
      </c>
    </row>
    <row r="930" spans="2:3" x14ac:dyDescent="0.2">
      <c r="B930" s="187">
        <v>154904996</v>
      </c>
      <c r="C930" s="161" t="s">
        <v>1767</v>
      </c>
    </row>
    <row r="931" spans="2:3" x14ac:dyDescent="0.2">
      <c r="B931" s="187">
        <v>154908886</v>
      </c>
      <c r="C931" s="161" t="s">
        <v>1423</v>
      </c>
    </row>
    <row r="932" spans="2:3" x14ac:dyDescent="0.2">
      <c r="B932" s="187">
        <v>154952400</v>
      </c>
      <c r="C932" s="161" t="s">
        <v>1685</v>
      </c>
    </row>
    <row r="933" spans="2:3" x14ac:dyDescent="0.2">
      <c r="B933" s="187">
        <v>154958379</v>
      </c>
      <c r="C933" s="161" t="s">
        <v>605</v>
      </c>
    </row>
    <row r="934" spans="2:3" x14ac:dyDescent="0.2">
      <c r="B934" s="187">
        <v>154969982</v>
      </c>
      <c r="C934" s="161" t="s">
        <v>923</v>
      </c>
    </row>
    <row r="935" spans="2:3" x14ac:dyDescent="0.2">
      <c r="B935" s="187">
        <v>155069160</v>
      </c>
      <c r="C935" s="161" t="s">
        <v>1221</v>
      </c>
    </row>
    <row r="936" spans="2:3" x14ac:dyDescent="0.2">
      <c r="B936" s="187">
        <v>155073125</v>
      </c>
      <c r="C936" s="161" t="s">
        <v>878</v>
      </c>
    </row>
    <row r="937" spans="2:3" x14ac:dyDescent="0.2">
      <c r="B937" s="187">
        <v>155099019</v>
      </c>
      <c r="C937" s="161" t="s">
        <v>1451</v>
      </c>
    </row>
    <row r="938" spans="2:3" x14ac:dyDescent="0.2">
      <c r="B938" s="187">
        <v>155099167</v>
      </c>
      <c r="C938" s="161" t="s">
        <v>2379</v>
      </c>
    </row>
    <row r="939" spans="2:3" x14ac:dyDescent="0.2">
      <c r="B939" s="187">
        <v>155106988</v>
      </c>
      <c r="C939" s="161" t="s">
        <v>655</v>
      </c>
    </row>
    <row r="940" spans="2:3" x14ac:dyDescent="0.2">
      <c r="B940" s="187">
        <v>155107259</v>
      </c>
      <c r="C940" s="161" t="s">
        <v>1393</v>
      </c>
    </row>
    <row r="941" spans="2:3" x14ac:dyDescent="0.2">
      <c r="B941" s="187">
        <v>155125923</v>
      </c>
      <c r="C941" s="161" t="s">
        <v>1620</v>
      </c>
    </row>
    <row r="942" spans="2:3" x14ac:dyDescent="0.2">
      <c r="B942" s="187">
        <v>155234943</v>
      </c>
      <c r="C942" s="161" t="s">
        <v>689</v>
      </c>
    </row>
    <row r="943" spans="2:3" x14ac:dyDescent="0.2">
      <c r="B943" s="187">
        <v>155235001</v>
      </c>
      <c r="C943" s="161" t="s">
        <v>656</v>
      </c>
    </row>
    <row r="944" spans="2:3" x14ac:dyDescent="0.2">
      <c r="B944" s="187">
        <v>155236440</v>
      </c>
      <c r="C944" s="161" t="s">
        <v>531</v>
      </c>
    </row>
    <row r="945" spans="2:3" x14ac:dyDescent="0.2">
      <c r="B945" s="187">
        <v>155370332</v>
      </c>
      <c r="C945" s="161" t="s">
        <v>1631</v>
      </c>
    </row>
    <row r="946" spans="2:3" x14ac:dyDescent="0.2">
      <c r="B946" s="187">
        <v>155411403</v>
      </c>
      <c r="C946" s="161" t="s">
        <v>1239</v>
      </c>
    </row>
    <row r="947" spans="2:3" x14ac:dyDescent="0.2">
      <c r="B947" s="187">
        <v>155494112</v>
      </c>
      <c r="C947" s="161" t="s">
        <v>860</v>
      </c>
    </row>
    <row r="948" spans="2:3" x14ac:dyDescent="0.2">
      <c r="B948" s="187">
        <v>155509888</v>
      </c>
      <c r="C948" s="161" t="s">
        <v>1320</v>
      </c>
    </row>
    <row r="949" spans="2:3" x14ac:dyDescent="0.2">
      <c r="B949" s="187">
        <v>155510185</v>
      </c>
      <c r="C949" s="161" t="s">
        <v>1171</v>
      </c>
    </row>
    <row r="950" spans="2:3" x14ac:dyDescent="0.2">
      <c r="B950" s="187">
        <v>155510258</v>
      </c>
      <c r="C950" s="161" t="s">
        <v>783</v>
      </c>
    </row>
    <row r="951" spans="2:3" x14ac:dyDescent="0.2">
      <c r="B951" s="187">
        <v>155530038</v>
      </c>
      <c r="C951" s="161" t="s">
        <v>1198</v>
      </c>
    </row>
    <row r="952" spans="2:3" x14ac:dyDescent="0.2">
      <c r="B952" s="187">
        <v>155536524</v>
      </c>
      <c r="C952" s="161" t="s">
        <v>1002</v>
      </c>
    </row>
    <row r="953" spans="2:3" x14ac:dyDescent="0.2">
      <c r="B953" s="187">
        <v>155586351</v>
      </c>
      <c r="C953" s="161" t="s">
        <v>1331</v>
      </c>
    </row>
    <row r="954" spans="2:3" x14ac:dyDescent="0.2">
      <c r="B954" s="187">
        <v>155588150</v>
      </c>
      <c r="C954" s="161" t="s">
        <v>1324</v>
      </c>
    </row>
    <row r="955" spans="2:3" x14ac:dyDescent="0.2">
      <c r="B955" s="187">
        <v>155589237</v>
      </c>
      <c r="C955" s="161" t="s">
        <v>1233</v>
      </c>
    </row>
    <row r="956" spans="2:3" x14ac:dyDescent="0.2">
      <c r="B956" s="187">
        <v>155589814</v>
      </c>
      <c r="C956" s="161" t="s">
        <v>1232</v>
      </c>
    </row>
    <row r="957" spans="2:3" x14ac:dyDescent="0.2">
      <c r="B957" s="187">
        <v>155598694</v>
      </c>
      <c r="C957" s="161" t="s">
        <v>1775</v>
      </c>
    </row>
    <row r="958" spans="2:3" x14ac:dyDescent="0.2">
      <c r="B958" s="187">
        <v>155598848</v>
      </c>
      <c r="C958" s="161" t="s">
        <v>2775</v>
      </c>
    </row>
    <row r="959" spans="2:3" x14ac:dyDescent="0.2">
      <c r="B959" s="187">
        <v>155602683</v>
      </c>
      <c r="C959" s="161" t="s">
        <v>1109</v>
      </c>
    </row>
    <row r="960" spans="2:3" x14ac:dyDescent="0.2">
      <c r="B960" s="187">
        <v>155617273</v>
      </c>
      <c r="C960" s="161" t="s">
        <v>931</v>
      </c>
    </row>
    <row r="961" spans="2:3" x14ac:dyDescent="0.2">
      <c r="B961" s="187">
        <v>155646826</v>
      </c>
      <c r="C961" s="161" t="s">
        <v>1135</v>
      </c>
    </row>
    <row r="962" spans="2:3" x14ac:dyDescent="0.2">
      <c r="B962" s="187">
        <v>155647156</v>
      </c>
      <c r="C962" s="161" t="s">
        <v>580</v>
      </c>
    </row>
    <row r="963" spans="2:3" x14ac:dyDescent="0.2">
      <c r="B963" s="187">
        <v>155647270</v>
      </c>
      <c r="C963" s="161" t="s">
        <v>696</v>
      </c>
    </row>
    <row r="964" spans="2:3" x14ac:dyDescent="0.2">
      <c r="B964" s="187">
        <v>155738259</v>
      </c>
      <c r="C964" s="161" t="s">
        <v>576</v>
      </c>
    </row>
    <row r="965" spans="2:3" x14ac:dyDescent="0.2">
      <c r="B965" s="187">
        <v>155753746</v>
      </c>
      <c r="C965" s="161" t="s">
        <v>1388</v>
      </c>
    </row>
    <row r="966" spans="2:3" x14ac:dyDescent="0.2">
      <c r="B966" s="187">
        <v>155789821</v>
      </c>
      <c r="C966" s="161" t="s">
        <v>1105</v>
      </c>
    </row>
    <row r="967" spans="2:3" x14ac:dyDescent="0.2">
      <c r="B967" s="187">
        <v>155789988</v>
      </c>
      <c r="C967" s="161" t="s">
        <v>842</v>
      </c>
    </row>
    <row r="968" spans="2:3" x14ac:dyDescent="0.2">
      <c r="B968" s="187">
        <v>155797476</v>
      </c>
      <c r="C968" s="161" t="s">
        <v>600</v>
      </c>
    </row>
    <row r="969" spans="2:3" x14ac:dyDescent="0.2">
      <c r="B969" s="187">
        <v>155847660</v>
      </c>
      <c r="C969" s="161" t="s">
        <v>827</v>
      </c>
    </row>
    <row r="970" spans="2:3" x14ac:dyDescent="0.2">
      <c r="B970" s="187">
        <v>155854798</v>
      </c>
      <c r="C970" s="161" t="s">
        <v>480</v>
      </c>
    </row>
    <row r="971" spans="2:3" x14ac:dyDescent="0.2">
      <c r="B971" s="187">
        <v>155925318</v>
      </c>
      <c r="C971" s="161" t="s">
        <v>2000</v>
      </c>
    </row>
    <row r="972" spans="2:3" x14ac:dyDescent="0.2">
      <c r="B972" s="187">
        <v>155992040</v>
      </c>
      <c r="C972" s="161" t="s">
        <v>2598</v>
      </c>
    </row>
    <row r="973" spans="2:3" x14ac:dyDescent="0.2">
      <c r="B973" s="187">
        <v>156039214</v>
      </c>
      <c r="C973" s="161" t="s">
        <v>1108</v>
      </c>
    </row>
    <row r="974" spans="2:3" x14ac:dyDescent="0.2">
      <c r="B974" s="187">
        <v>156043017</v>
      </c>
      <c r="C974" s="161" t="s">
        <v>616</v>
      </c>
    </row>
    <row r="975" spans="2:3" x14ac:dyDescent="0.2">
      <c r="B975" s="187">
        <v>156043610</v>
      </c>
      <c r="C975" s="161" t="s">
        <v>897</v>
      </c>
    </row>
    <row r="976" spans="2:3" x14ac:dyDescent="0.2">
      <c r="B976" s="187">
        <v>156076950</v>
      </c>
      <c r="C976" s="161" t="s">
        <v>2518</v>
      </c>
    </row>
    <row r="977" spans="2:3" x14ac:dyDescent="0.2">
      <c r="B977" s="187">
        <v>156077370</v>
      </c>
      <c r="C977" s="161" t="s">
        <v>1367</v>
      </c>
    </row>
    <row r="978" spans="2:3" x14ac:dyDescent="0.2">
      <c r="B978" s="187">
        <v>156108399</v>
      </c>
      <c r="C978" s="161" t="s">
        <v>1939</v>
      </c>
    </row>
    <row r="979" spans="2:3" x14ac:dyDescent="0.2">
      <c r="B979" s="187">
        <v>156158949</v>
      </c>
      <c r="C979" s="161" t="s">
        <v>1523</v>
      </c>
    </row>
    <row r="980" spans="2:3" x14ac:dyDescent="0.2">
      <c r="B980" s="187">
        <v>156159570</v>
      </c>
      <c r="C980" s="161" t="s">
        <v>1218</v>
      </c>
    </row>
    <row r="981" spans="2:3" x14ac:dyDescent="0.2">
      <c r="B981" s="187">
        <v>156160420</v>
      </c>
      <c r="C981" s="161" t="s">
        <v>672</v>
      </c>
    </row>
    <row r="982" spans="2:3" x14ac:dyDescent="0.2">
      <c r="B982" s="187">
        <v>156187612</v>
      </c>
      <c r="C982" s="161" t="s">
        <v>1012</v>
      </c>
    </row>
    <row r="983" spans="2:3" x14ac:dyDescent="0.2">
      <c r="B983" s="187">
        <v>156189410</v>
      </c>
      <c r="C983" s="161" t="s">
        <v>1509</v>
      </c>
    </row>
    <row r="984" spans="2:3" x14ac:dyDescent="0.2">
      <c r="B984" s="187">
        <v>156189542</v>
      </c>
      <c r="C984" s="161" t="s">
        <v>1471</v>
      </c>
    </row>
    <row r="985" spans="2:3" x14ac:dyDescent="0.2">
      <c r="B985" s="187">
        <v>156240530</v>
      </c>
      <c r="C985" s="161" t="s">
        <v>1987</v>
      </c>
    </row>
    <row r="986" spans="2:3" x14ac:dyDescent="0.2">
      <c r="B986" s="187">
        <v>156257068</v>
      </c>
      <c r="C986" s="161" t="s">
        <v>953</v>
      </c>
    </row>
    <row r="987" spans="2:3" x14ac:dyDescent="0.2">
      <c r="B987" s="187">
        <v>156257246</v>
      </c>
      <c r="C987" s="161" t="s">
        <v>622</v>
      </c>
    </row>
    <row r="988" spans="2:3" x14ac:dyDescent="0.2">
      <c r="B988" s="187">
        <v>156280728</v>
      </c>
      <c r="C988" s="161" t="s">
        <v>266</v>
      </c>
    </row>
    <row r="989" spans="2:3" x14ac:dyDescent="0.2">
      <c r="B989" s="187">
        <v>156307235</v>
      </c>
      <c r="C989" s="161" t="s">
        <v>1505</v>
      </c>
    </row>
    <row r="990" spans="2:3" x14ac:dyDescent="0.2">
      <c r="B990" s="187">
        <v>156392690</v>
      </c>
      <c r="C990" s="161" t="s">
        <v>1442</v>
      </c>
    </row>
    <row r="991" spans="2:3" x14ac:dyDescent="0.2">
      <c r="B991" s="187">
        <v>156392704</v>
      </c>
      <c r="C991" s="161" t="s">
        <v>1408</v>
      </c>
    </row>
    <row r="992" spans="2:3" x14ac:dyDescent="0.2">
      <c r="B992" s="187">
        <v>156393174</v>
      </c>
      <c r="C992" s="161" t="s">
        <v>1071</v>
      </c>
    </row>
    <row r="993" spans="2:3" x14ac:dyDescent="0.2">
      <c r="B993" s="187">
        <v>156427575</v>
      </c>
      <c r="C993" s="161" t="s">
        <v>2303</v>
      </c>
    </row>
    <row r="994" spans="2:3" x14ac:dyDescent="0.2">
      <c r="B994" s="187">
        <v>156427729</v>
      </c>
      <c r="C994" s="161" t="s">
        <v>1695</v>
      </c>
    </row>
    <row r="995" spans="2:3" x14ac:dyDescent="0.2">
      <c r="B995" s="187">
        <v>156428130</v>
      </c>
      <c r="C995" s="161" t="s">
        <v>1282</v>
      </c>
    </row>
    <row r="996" spans="2:3" x14ac:dyDescent="0.2">
      <c r="B996" s="187">
        <v>156451891</v>
      </c>
      <c r="C996" s="161" t="s">
        <v>1390</v>
      </c>
    </row>
    <row r="997" spans="2:3" x14ac:dyDescent="0.2">
      <c r="B997" s="187">
        <v>156614669</v>
      </c>
      <c r="C997" s="161" t="s">
        <v>1919</v>
      </c>
    </row>
    <row r="998" spans="2:3" x14ac:dyDescent="0.2">
      <c r="B998" s="187">
        <v>156614715</v>
      </c>
      <c r="C998" s="161" t="s">
        <v>1316</v>
      </c>
    </row>
    <row r="999" spans="2:3" x14ac:dyDescent="0.2">
      <c r="B999" s="187">
        <v>156629739</v>
      </c>
      <c r="C999" s="161" t="s">
        <v>1228</v>
      </c>
    </row>
    <row r="1000" spans="2:3" x14ac:dyDescent="0.2">
      <c r="B1000" s="187">
        <v>156666839</v>
      </c>
      <c r="C1000" s="161" t="s">
        <v>2776</v>
      </c>
    </row>
    <row r="1001" spans="2:3" x14ac:dyDescent="0.2">
      <c r="B1001" s="187">
        <v>156690934</v>
      </c>
      <c r="C1001" s="161" t="s">
        <v>142</v>
      </c>
    </row>
    <row r="1002" spans="2:3" x14ac:dyDescent="0.2">
      <c r="B1002" s="187">
        <v>156691272</v>
      </c>
      <c r="C1002" s="161" t="s">
        <v>963</v>
      </c>
    </row>
    <row r="1003" spans="2:3" x14ac:dyDescent="0.2">
      <c r="B1003" s="187">
        <v>156704153</v>
      </c>
      <c r="C1003" s="161" t="s">
        <v>1507</v>
      </c>
    </row>
    <row r="1004" spans="2:3" x14ac:dyDescent="0.2">
      <c r="B1004" s="187">
        <v>156721589</v>
      </c>
      <c r="C1004" s="161" t="s">
        <v>2480</v>
      </c>
    </row>
    <row r="1005" spans="2:3" x14ac:dyDescent="0.2">
      <c r="B1005" s="187">
        <v>156746620</v>
      </c>
      <c r="C1005" s="161" t="s">
        <v>1193</v>
      </c>
    </row>
    <row r="1006" spans="2:3" x14ac:dyDescent="0.2">
      <c r="B1006" s="187">
        <v>156786605</v>
      </c>
      <c r="C1006" s="161" t="s">
        <v>1185</v>
      </c>
    </row>
    <row r="1007" spans="2:3" x14ac:dyDescent="0.2">
      <c r="B1007" s="187">
        <v>156799499</v>
      </c>
      <c r="C1007" s="161" t="s">
        <v>2826</v>
      </c>
    </row>
    <row r="1008" spans="2:3" x14ac:dyDescent="0.2">
      <c r="B1008" s="187">
        <v>156812223</v>
      </c>
      <c r="C1008" s="161" t="s">
        <v>1977</v>
      </c>
    </row>
    <row r="1009" spans="2:3" x14ac:dyDescent="0.2">
      <c r="B1009" s="187">
        <v>156813289</v>
      </c>
      <c r="C1009" s="161" t="s">
        <v>1511</v>
      </c>
    </row>
    <row r="1010" spans="2:3" x14ac:dyDescent="0.2">
      <c r="B1010" s="187">
        <v>156813440</v>
      </c>
      <c r="C1010" s="161" t="s">
        <v>1181</v>
      </c>
    </row>
    <row r="1011" spans="2:3" x14ac:dyDescent="0.2">
      <c r="B1011" s="187">
        <v>156813513</v>
      </c>
      <c r="C1011" s="161" t="s">
        <v>1309</v>
      </c>
    </row>
    <row r="1012" spans="2:3" x14ac:dyDescent="0.2">
      <c r="B1012" s="187">
        <v>156813963</v>
      </c>
      <c r="C1012" s="161" t="s">
        <v>1033</v>
      </c>
    </row>
    <row r="1013" spans="2:3" x14ac:dyDescent="0.2">
      <c r="B1013" s="187">
        <v>156823900</v>
      </c>
      <c r="C1013" s="161" t="s">
        <v>1490</v>
      </c>
    </row>
    <row r="1014" spans="2:3" x14ac:dyDescent="0.2">
      <c r="B1014" s="187">
        <v>156993163</v>
      </c>
      <c r="C1014" s="161" t="s">
        <v>1581</v>
      </c>
    </row>
    <row r="1015" spans="2:3" x14ac:dyDescent="0.2">
      <c r="B1015" s="187">
        <v>157009440</v>
      </c>
      <c r="C1015" s="161" t="s">
        <v>1103</v>
      </c>
    </row>
    <row r="1016" spans="2:3" x14ac:dyDescent="0.2">
      <c r="B1016" s="187">
        <v>157029166</v>
      </c>
      <c r="C1016" s="161" t="s">
        <v>641</v>
      </c>
    </row>
    <row r="1017" spans="2:3" x14ac:dyDescent="0.2">
      <c r="B1017" s="187">
        <v>157029174</v>
      </c>
      <c r="C1017" s="161" t="s">
        <v>976</v>
      </c>
    </row>
    <row r="1018" spans="2:3" x14ac:dyDescent="0.2">
      <c r="B1018" s="187">
        <v>157040771</v>
      </c>
      <c r="C1018" s="161" t="s">
        <v>1409</v>
      </c>
    </row>
    <row r="1019" spans="2:3" x14ac:dyDescent="0.2">
      <c r="B1019" s="187">
        <v>157107124</v>
      </c>
      <c r="C1019" s="161" t="s">
        <v>1419</v>
      </c>
    </row>
    <row r="1020" spans="2:3" x14ac:dyDescent="0.2">
      <c r="B1020" s="187">
        <v>157107132</v>
      </c>
      <c r="C1020" s="161" t="s">
        <v>2827</v>
      </c>
    </row>
    <row r="1021" spans="2:3" x14ac:dyDescent="0.2">
      <c r="B1021" s="187">
        <v>157108074</v>
      </c>
      <c r="C1021" s="161" t="s">
        <v>984</v>
      </c>
    </row>
    <row r="1022" spans="2:3" x14ac:dyDescent="0.2">
      <c r="B1022" s="187">
        <v>157108279</v>
      </c>
      <c r="C1022" s="161" t="s">
        <v>1186</v>
      </c>
    </row>
    <row r="1023" spans="2:3" x14ac:dyDescent="0.2">
      <c r="B1023" s="187">
        <v>157133150</v>
      </c>
      <c r="C1023" s="161" t="s">
        <v>1586</v>
      </c>
    </row>
    <row r="1024" spans="2:3" x14ac:dyDescent="0.2">
      <c r="B1024" s="187">
        <v>157205045</v>
      </c>
      <c r="C1024" s="161" t="s">
        <v>1617</v>
      </c>
    </row>
    <row r="1025" spans="2:3" x14ac:dyDescent="0.2">
      <c r="B1025" s="187">
        <v>157214010</v>
      </c>
      <c r="C1025" s="161" t="s">
        <v>1498</v>
      </c>
    </row>
    <row r="1026" spans="2:3" x14ac:dyDescent="0.2">
      <c r="B1026" s="187">
        <v>157234452</v>
      </c>
      <c r="C1026" s="161" t="s">
        <v>1100</v>
      </c>
    </row>
    <row r="1027" spans="2:3" x14ac:dyDescent="0.2">
      <c r="B1027" s="187">
        <v>157241734</v>
      </c>
      <c r="C1027" s="161" t="s">
        <v>1162</v>
      </c>
    </row>
    <row r="1028" spans="2:3" x14ac:dyDescent="0.2">
      <c r="B1028" s="187">
        <v>157243923</v>
      </c>
      <c r="C1028" s="161" t="s">
        <v>1146</v>
      </c>
    </row>
    <row r="1029" spans="2:3" x14ac:dyDescent="0.2">
      <c r="B1029" s="187">
        <v>157287173</v>
      </c>
      <c r="C1029" s="161" t="s">
        <v>1114</v>
      </c>
    </row>
    <row r="1030" spans="2:3" x14ac:dyDescent="0.2">
      <c r="B1030" s="187">
        <v>157325989</v>
      </c>
      <c r="C1030" s="161" t="s">
        <v>1264</v>
      </c>
    </row>
    <row r="1031" spans="2:3" x14ac:dyDescent="0.2">
      <c r="B1031" s="187">
        <v>157342670</v>
      </c>
      <c r="C1031" s="161" t="s">
        <v>1237</v>
      </c>
    </row>
    <row r="1032" spans="2:3" x14ac:dyDescent="0.2">
      <c r="B1032" s="187">
        <v>157349390</v>
      </c>
      <c r="C1032" s="161" t="s">
        <v>1535</v>
      </c>
    </row>
    <row r="1033" spans="2:3" x14ac:dyDescent="0.2">
      <c r="B1033" s="187">
        <v>157382290</v>
      </c>
      <c r="C1033" s="161" t="s">
        <v>1550</v>
      </c>
    </row>
    <row r="1034" spans="2:3" x14ac:dyDescent="0.2">
      <c r="B1034" s="187">
        <v>157382885</v>
      </c>
      <c r="C1034" s="161" t="s">
        <v>1482</v>
      </c>
    </row>
    <row r="1035" spans="2:3" x14ac:dyDescent="0.2">
      <c r="B1035" s="187">
        <v>157392813</v>
      </c>
      <c r="C1035" s="161" t="s">
        <v>1748</v>
      </c>
    </row>
    <row r="1036" spans="2:3" x14ac:dyDescent="0.2">
      <c r="B1036" s="187">
        <v>157459144</v>
      </c>
      <c r="C1036" s="161" t="s">
        <v>1404</v>
      </c>
    </row>
    <row r="1037" spans="2:3" x14ac:dyDescent="0.2">
      <c r="B1037" s="187">
        <v>157521435</v>
      </c>
      <c r="C1037" s="161" t="s">
        <v>742</v>
      </c>
    </row>
    <row r="1038" spans="2:3" x14ac:dyDescent="0.2">
      <c r="B1038" s="187">
        <v>157522563</v>
      </c>
      <c r="C1038" s="161" t="s">
        <v>819</v>
      </c>
    </row>
    <row r="1039" spans="2:3" x14ac:dyDescent="0.2">
      <c r="B1039" s="187">
        <v>157529819</v>
      </c>
      <c r="C1039" s="161" t="s">
        <v>1527</v>
      </c>
    </row>
    <row r="1040" spans="2:3" x14ac:dyDescent="0.2">
      <c r="B1040" s="187">
        <v>157563952</v>
      </c>
      <c r="C1040" s="161" t="s">
        <v>1166</v>
      </c>
    </row>
    <row r="1041" spans="2:3" x14ac:dyDescent="0.2">
      <c r="B1041" s="187">
        <v>157564002</v>
      </c>
      <c r="C1041" s="161" t="s">
        <v>1288</v>
      </c>
    </row>
    <row r="1042" spans="2:3" x14ac:dyDescent="0.2">
      <c r="B1042" s="187">
        <v>157567990</v>
      </c>
      <c r="C1042" s="161" t="s">
        <v>2599</v>
      </c>
    </row>
    <row r="1043" spans="2:3" x14ac:dyDescent="0.2">
      <c r="B1043" s="187">
        <v>157588572</v>
      </c>
      <c r="C1043" s="161" t="s">
        <v>626</v>
      </c>
    </row>
    <row r="1044" spans="2:3" x14ac:dyDescent="0.2">
      <c r="B1044" s="187">
        <v>157666190</v>
      </c>
      <c r="C1044" s="161" t="s">
        <v>1624</v>
      </c>
    </row>
    <row r="1045" spans="2:3" x14ac:dyDescent="0.2">
      <c r="B1045" s="187">
        <v>157672476</v>
      </c>
      <c r="C1045" s="161" t="s">
        <v>1127</v>
      </c>
    </row>
    <row r="1046" spans="2:3" x14ac:dyDescent="0.2">
      <c r="B1046" s="187">
        <v>157736857</v>
      </c>
      <c r="C1046" s="161" t="s">
        <v>1504</v>
      </c>
    </row>
    <row r="1047" spans="2:3" x14ac:dyDescent="0.2">
      <c r="B1047" s="187">
        <v>157774244</v>
      </c>
      <c r="C1047" s="161" t="s">
        <v>572</v>
      </c>
    </row>
    <row r="1048" spans="2:3" x14ac:dyDescent="0.2">
      <c r="B1048" s="187">
        <v>157880036</v>
      </c>
      <c r="C1048" s="161" t="s">
        <v>623</v>
      </c>
    </row>
    <row r="1049" spans="2:3" x14ac:dyDescent="0.2">
      <c r="B1049" s="187">
        <v>157990761</v>
      </c>
      <c r="C1049" s="161" t="s">
        <v>1138</v>
      </c>
    </row>
    <row r="1050" spans="2:3" x14ac:dyDescent="0.2">
      <c r="B1050" s="187">
        <v>157990796</v>
      </c>
      <c r="C1050" s="161" t="s">
        <v>1093</v>
      </c>
    </row>
    <row r="1051" spans="2:3" x14ac:dyDescent="0.2">
      <c r="B1051" s="187">
        <v>157994511</v>
      </c>
      <c r="C1051" s="161" t="s">
        <v>1493</v>
      </c>
    </row>
    <row r="1052" spans="2:3" x14ac:dyDescent="0.2">
      <c r="B1052" s="187">
        <v>158073460</v>
      </c>
      <c r="C1052" s="161" t="s">
        <v>2297</v>
      </c>
    </row>
    <row r="1053" spans="2:3" x14ac:dyDescent="0.2">
      <c r="B1053" s="187">
        <v>158085795</v>
      </c>
      <c r="C1053" s="161" t="s">
        <v>604</v>
      </c>
    </row>
    <row r="1054" spans="2:3" x14ac:dyDescent="0.2">
      <c r="B1054" s="187">
        <v>158101189</v>
      </c>
      <c r="C1054" s="161" t="s">
        <v>1855</v>
      </c>
    </row>
    <row r="1055" spans="2:3" x14ac:dyDescent="0.2">
      <c r="B1055" s="187">
        <v>158111125</v>
      </c>
      <c r="C1055" s="161" t="s">
        <v>1304</v>
      </c>
    </row>
    <row r="1056" spans="2:3" x14ac:dyDescent="0.2">
      <c r="B1056" s="187">
        <v>158153634</v>
      </c>
      <c r="C1056" s="161" t="s">
        <v>2600</v>
      </c>
    </row>
    <row r="1057" spans="2:3" x14ac:dyDescent="0.2">
      <c r="B1057" s="187">
        <v>158156021</v>
      </c>
      <c r="C1057" s="161" t="s">
        <v>1769</v>
      </c>
    </row>
    <row r="1058" spans="2:3" x14ac:dyDescent="0.2">
      <c r="B1058" s="187">
        <v>158178149</v>
      </c>
      <c r="C1058" s="161" t="s">
        <v>838</v>
      </c>
    </row>
    <row r="1059" spans="2:3" x14ac:dyDescent="0.2">
      <c r="B1059" s="187">
        <v>158202074</v>
      </c>
      <c r="C1059" s="161" t="s">
        <v>145</v>
      </c>
    </row>
    <row r="1060" spans="2:3" x14ac:dyDescent="0.2">
      <c r="B1060" s="187">
        <v>158202120</v>
      </c>
      <c r="C1060" s="161" t="s">
        <v>2777</v>
      </c>
    </row>
    <row r="1061" spans="2:3" x14ac:dyDescent="0.2">
      <c r="B1061" s="187">
        <v>158227000</v>
      </c>
      <c r="C1061" s="161" t="s">
        <v>1045</v>
      </c>
    </row>
    <row r="1062" spans="2:3" x14ac:dyDescent="0.2">
      <c r="B1062" s="187">
        <v>158227468</v>
      </c>
      <c r="C1062" s="161" t="s">
        <v>1967</v>
      </c>
    </row>
    <row r="1063" spans="2:3" x14ac:dyDescent="0.2">
      <c r="B1063" s="187">
        <v>158230760</v>
      </c>
      <c r="C1063" s="161" t="s">
        <v>913</v>
      </c>
    </row>
    <row r="1064" spans="2:3" x14ac:dyDescent="0.2">
      <c r="B1064" s="187">
        <v>158236092</v>
      </c>
      <c r="C1064" s="161" t="s">
        <v>1487</v>
      </c>
    </row>
    <row r="1065" spans="2:3" x14ac:dyDescent="0.2">
      <c r="B1065" s="187">
        <v>158342534</v>
      </c>
      <c r="C1065" s="161" t="s">
        <v>575</v>
      </c>
    </row>
    <row r="1066" spans="2:3" x14ac:dyDescent="0.2">
      <c r="B1066" s="187">
        <v>158386175</v>
      </c>
      <c r="C1066" s="161" t="s">
        <v>1247</v>
      </c>
    </row>
    <row r="1067" spans="2:3" x14ac:dyDescent="0.2">
      <c r="B1067" s="187">
        <v>158386183</v>
      </c>
      <c r="C1067" s="161" t="s">
        <v>1384</v>
      </c>
    </row>
    <row r="1068" spans="2:3" x14ac:dyDescent="0.2">
      <c r="B1068" s="187">
        <v>158431294</v>
      </c>
      <c r="C1068" s="161" t="s">
        <v>1385</v>
      </c>
    </row>
    <row r="1069" spans="2:3" x14ac:dyDescent="0.2">
      <c r="B1069" s="187">
        <v>158437810</v>
      </c>
      <c r="C1069" s="161" t="s">
        <v>2527</v>
      </c>
    </row>
    <row r="1070" spans="2:3" x14ac:dyDescent="0.2">
      <c r="B1070" s="187">
        <v>158527186</v>
      </c>
      <c r="C1070" s="161" t="s">
        <v>1357</v>
      </c>
    </row>
    <row r="1071" spans="2:3" x14ac:dyDescent="0.2">
      <c r="B1071" s="187">
        <v>158578589</v>
      </c>
      <c r="C1071" s="161" t="s">
        <v>919</v>
      </c>
    </row>
    <row r="1072" spans="2:3" x14ac:dyDescent="0.2">
      <c r="B1072" s="187">
        <v>158608950</v>
      </c>
      <c r="C1072" s="161" t="s">
        <v>1102</v>
      </c>
    </row>
    <row r="1073" spans="2:3" x14ac:dyDescent="0.2">
      <c r="B1073" s="187">
        <v>158677102</v>
      </c>
      <c r="C1073" s="161" t="s">
        <v>1026</v>
      </c>
    </row>
    <row r="1074" spans="2:3" x14ac:dyDescent="0.2">
      <c r="B1074" s="187">
        <v>158678176</v>
      </c>
      <c r="C1074" s="161" t="s">
        <v>1491</v>
      </c>
    </row>
    <row r="1075" spans="2:3" x14ac:dyDescent="0.2">
      <c r="B1075" s="187">
        <v>158862406</v>
      </c>
      <c r="C1075" s="161" t="s">
        <v>2114</v>
      </c>
    </row>
    <row r="1076" spans="2:3" x14ac:dyDescent="0.2">
      <c r="B1076" s="187">
        <v>158862422</v>
      </c>
      <c r="C1076" s="161" t="s">
        <v>1852</v>
      </c>
    </row>
    <row r="1077" spans="2:3" x14ac:dyDescent="0.2">
      <c r="B1077" s="187">
        <v>158862716</v>
      </c>
      <c r="C1077" s="161" t="s">
        <v>2601</v>
      </c>
    </row>
    <row r="1078" spans="2:3" x14ac:dyDescent="0.2">
      <c r="B1078" s="187">
        <v>158862988</v>
      </c>
      <c r="C1078" s="161" t="s">
        <v>2100</v>
      </c>
    </row>
    <row r="1079" spans="2:3" x14ac:dyDescent="0.2">
      <c r="B1079" s="187">
        <v>158863186</v>
      </c>
      <c r="C1079" s="161" t="s">
        <v>830</v>
      </c>
    </row>
    <row r="1080" spans="2:3" x14ac:dyDescent="0.2">
      <c r="B1080" s="187">
        <v>158869478</v>
      </c>
      <c r="C1080" s="161" t="s">
        <v>1830</v>
      </c>
    </row>
    <row r="1081" spans="2:3" x14ac:dyDescent="0.2">
      <c r="B1081" s="187">
        <v>158921003</v>
      </c>
      <c r="C1081" s="161" t="s">
        <v>1475</v>
      </c>
    </row>
    <row r="1082" spans="2:3" x14ac:dyDescent="0.2">
      <c r="B1082" s="187">
        <v>158922450</v>
      </c>
      <c r="C1082" s="161" t="s">
        <v>1211</v>
      </c>
    </row>
    <row r="1083" spans="2:3" x14ac:dyDescent="0.2">
      <c r="B1083" s="187">
        <v>158942043</v>
      </c>
      <c r="C1083" s="161" t="s">
        <v>1988</v>
      </c>
    </row>
    <row r="1084" spans="2:3" x14ac:dyDescent="0.2">
      <c r="B1084" s="187">
        <v>158944291</v>
      </c>
      <c r="C1084" s="161" t="s">
        <v>650</v>
      </c>
    </row>
    <row r="1085" spans="2:3" x14ac:dyDescent="0.2">
      <c r="B1085" s="187">
        <v>158944461</v>
      </c>
      <c r="C1085" s="161" t="s">
        <v>2204</v>
      </c>
    </row>
    <row r="1086" spans="2:3" x14ac:dyDescent="0.2">
      <c r="B1086" s="187">
        <v>158954262</v>
      </c>
      <c r="C1086" s="161" t="s">
        <v>726</v>
      </c>
    </row>
    <row r="1087" spans="2:3" x14ac:dyDescent="0.2">
      <c r="B1087" s="187">
        <v>158954971</v>
      </c>
      <c r="C1087" s="161" t="s">
        <v>719</v>
      </c>
    </row>
    <row r="1088" spans="2:3" x14ac:dyDescent="0.2">
      <c r="B1088" s="187">
        <v>158955412</v>
      </c>
      <c r="C1088" s="161" t="s">
        <v>805</v>
      </c>
    </row>
    <row r="1089" spans="2:3" x14ac:dyDescent="0.2">
      <c r="B1089" s="187">
        <v>159006872</v>
      </c>
      <c r="C1089" s="161" t="s">
        <v>2253</v>
      </c>
    </row>
    <row r="1090" spans="2:3" x14ac:dyDescent="0.2">
      <c r="B1090" s="187">
        <v>159020034</v>
      </c>
      <c r="C1090" s="161" t="s">
        <v>994</v>
      </c>
    </row>
    <row r="1091" spans="2:3" x14ac:dyDescent="0.2">
      <c r="B1091" s="187">
        <v>159044332</v>
      </c>
      <c r="C1091" s="161" t="s">
        <v>715</v>
      </c>
    </row>
    <row r="1092" spans="2:3" x14ac:dyDescent="0.2">
      <c r="B1092" s="187">
        <v>159048435</v>
      </c>
      <c r="C1092" s="161" t="s">
        <v>1041</v>
      </c>
    </row>
    <row r="1093" spans="2:3" x14ac:dyDescent="0.2">
      <c r="B1093" s="187">
        <v>159051150</v>
      </c>
      <c r="C1093" s="161" t="s">
        <v>893</v>
      </c>
    </row>
    <row r="1094" spans="2:3" x14ac:dyDescent="0.2">
      <c r="B1094" s="187">
        <v>159051762</v>
      </c>
      <c r="C1094" s="161" t="s">
        <v>1151</v>
      </c>
    </row>
    <row r="1095" spans="2:3" x14ac:dyDescent="0.2">
      <c r="B1095" s="187">
        <v>159058198</v>
      </c>
      <c r="C1095" s="161" t="s">
        <v>652</v>
      </c>
    </row>
    <row r="1096" spans="2:3" x14ac:dyDescent="0.2">
      <c r="B1096" s="187">
        <v>159065054</v>
      </c>
      <c r="C1096" s="161" t="s">
        <v>2602</v>
      </c>
    </row>
    <row r="1097" spans="2:3" x14ac:dyDescent="0.2">
      <c r="B1097" s="187">
        <v>159366453</v>
      </c>
      <c r="C1097" s="161" t="s">
        <v>1402</v>
      </c>
    </row>
    <row r="1098" spans="2:3" x14ac:dyDescent="0.2">
      <c r="B1098" s="187">
        <v>159367985</v>
      </c>
      <c r="C1098" s="161" t="s">
        <v>1236</v>
      </c>
    </row>
    <row r="1099" spans="2:3" x14ac:dyDescent="0.2">
      <c r="B1099" s="187">
        <v>159498430</v>
      </c>
      <c r="C1099" s="161" t="s">
        <v>925</v>
      </c>
    </row>
    <row r="1100" spans="2:3" x14ac:dyDescent="0.2">
      <c r="B1100" s="187">
        <v>159564034</v>
      </c>
      <c r="C1100" s="161" t="s">
        <v>1856</v>
      </c>
    </row>
    <row r="1101" spans="2:3" x14ac:dyDescent="0.2">
      <c r="B1101" s="187">
        <v>159574684</v>
      </c>
      <c r="C1101" s="161" t="s">
        <v>858</v>
      </c>
    </row>
    <row r="1102" spans="2:3" x14ac:dyDescent="0.2">
      <c r="B1102" s="187">
        <v>159594910</v>
      </c>
      <c r="C1102" s="161" t="s">
        <v>2299</v>
      </c>
    </row>
    <row r="1103" spans="2:3" x14ac:dyDescent="0.2">
      <c r="B1103" s="187">
        <v>159594960</v>
      </c>
      <c r="C1103" s="161" t="s">
        <v>1154</v>
      </c>
    </row>
    <row r="1104" spans="2:3" x14ac:dyDescent="0.2">
      <c r="B1104" s="187">
        <v>159595070</v>
      </c>
      <c r="C1104" s="161" t="s">
        <v>2065</v>
      </c>
    </row>
    <row r="1105" spans="2:3" x14ac:dyDescent="0.2">
      <c r="B1105" s="187">
        <v>159595142</v>
      </c>
      <c r="C1105" s="161" t="s">
        <v>1438</v>
      </c>
    </row>
    <row r="1106" spans="2:3" x14ac:dyDescent="0.2">
      <c r="B1106" s="187">
        <v>159595541</v>
      </c>
      <c r="C1106" s="161" t="s">
        <v>1537</v>
      </c>
    </row>
    <row r="1107" spans="2:3" x14ac:dyDescent="0.2">
      <c r="B1107" s="187">
        <v>159622336</v>
      </c>
      <c r="C1107" s="161" t="s">
        <v>1217</v>
      </c>
    </row>
    <row r="1108" spans="2:3" x14ac:dyDescent="0.2">
      <c r="B1108" s="187">
        <v>159622395</v>
      </c>
      <c r="C1108" s="161" t="s">
        <v>1524</v>
      </c>
    </row>
    <row r="1109" spans="2:3" x14ac:dyDescent="0.2">
      <c r="B1109" s="187">
        <v>159625181</v>
      </c>
      <c r="C1109" s="161" t="s">
        <v>1241</v>
      </c>
    </row>
    <row r="1110" spans="2:3" x14ac:dyDescent="0.2">
      <c r="B1110" s="187">
        <v>159635659</v>
      </c>
      <c r="C1110" s="161" t="s">
        <v>2209</v>
      </c>
    </row>
    <row r="1111" spans="2:3" x14ac:dyDescent="0.2">
      <c r="B1111" s="187">
        <v>159677289</v>
      </c>
      <c r="C1111" s="161" t="s">
        <v>722</v>
      </c>
    </row>
    <row r="1112" spans="2:3" x14ac:dyDescent="0.2">
      <c r="B1112" s="187">
        <v>160113199</v>
      </c>
      <c r="C1112" s="161" t="s">
        <v>1741</v>
      </c>
    </row>
    <row r="1113" spans="2:3" x14ac:dyDescent="0.2">
      <c r="B1113" s="187">
        <v>160113202</v>
      </c>
      <c r="C1113" s="161" t="s">
        <v>883</v>
      </c>
    </row>
    <row r="1114" spans="2:3" x14ac:dyDescent="0.2">
      <c r="B1114" s="187">
        <v>160162777</v>
      </c>
      <c r="C1114" s="161" t="s">
        <v>645</v>
      </c>
    </row>
    <row r="1115" spans="2:3" x14ac:dyDescent="0.2">
      <c r="B1115" s="187">
        <v>160162831</v>
      </c>
      <c r="C1115" s="161" t="s">
        <v>1272</v>
      </c>
    </row>
    <row r="1116" spans="2:3" x14ac:dyDescent="0.2">
      <c r="B1116" s="187">
        <v>160173892</v>
      </c>
      <c r="C1116" s="161" t="s">
        <v>1861</v>
      </c>
    </row>
    <row r="1117" spans="2:3" x14ac:dyDescent="0.2">
      <c r="B1117" s="187">
        <v>160367646</v>
      </c>
      <c r="C1117" s="161" t="s">
        <v>2472</v>
      </c>
    </row>
    <row r="1118" spans="2:3" x14ac:dyDescent="0.2">
      <c r="B1118" s="187">
        <v>160733464</v>
      </c>
      <c r="C1118" s="161" t="s">
        <v>853</v>
      </c>
    </row>
    <row r="1119" spans="2:3" x14ac:dyDescent="0.2">
      <c r="B1119" s="187">
        <v>160733766</v>
      </c>
      <c r="C1119" s="161" t="s">
        <v>979</v>
      </c>
    </row>
    <row r="1120" spans="2:3" x14ac:dyDescent="0.2">
      <c r="B1120" s="187">
        <v>160764700</v>
      </c>
      <c r="C1120" s="161" t="s">
        <v>581</v>
      </c>
    </row>
    <row r="1121" spans="2:3" x14ac:dyDescent="0.2">
      <c r="B1121" s="187">
        <v>160915597</v>
      </c>
      <c r="C1121" s="161" t="s">
        <v>2603</v>
      </c>
    </row>
    <row r="1122" spans="2:3" x14ac:dyDescent="0.2">
      <c r="B1122" s="187">
        <v>160969182</v>
      </c>
      <c r="C1122" s="161" t="s">
        <v>1322</v>
      </c>
    </row>
    <row r="1123" spans="2:3" x14ac:dyDescent="0.2">
      <c r="B1123" s="187">
        <v>161012817</v>
      </c>
      <c r="C1123" s="161" t="s">
        <v>1973</v>
      </c>
    </row>
    <row r="1124" spans="2:3" x14ac:dyDescent="0.2">
      <c r="B1124" s="187">
        <v>161015115</v>
      </c>
      <c r="C1124" s="161" t="s">
        <v>1278</v>
      </c>
    </row>
    <row r="1125" spans="2:3" x14ac:dyDescent="0.2">
      <c r="B1125" s="187">
        <v>161062008</v>
      </c>
      <c r="C1125" s="161" t="s">
        <v>967</v>
      </c>
    </row>
    <row r="1126" spans="2:3" x14ac:dyDescent="0.2">
      <c r="B1126" s="187">
        <v>161072623</v>
      </c>
      <c r="C1126" s="161" t="s">
        <v>1065</v>
      </c>
    </row>
    <row r="1127" spans="2:3" x14ac:dyDescent="0.2">
      <c r="B1127" s="187">
        <v>161072631</v>
      </c>
      <c r="C1127" s="161" t="s">
        <v>1238</v>
      </c>
    </row>
    <row r="1128" spans="2:3" x14ac:dyDescent="0.2">
      <c r="B1128" s="187">
        <v>161222030</v>
      </c>
      <c r="C1128" s="161" t="s">
        <v>569</v>
      </c>
    </row>
    <row r="1129" spans="2:3" x14ac:dyDescent="0.2">
      <c r="B1129" s="187">
        <v>161224040</v>
      </c>
      <c r="C1129" s="161" t="s">
        <v>803</v>
      </c>
    </row>
    <row r="1130" spans="2:3" x14ac:dyDescent="0.2">
      <c r="B1130" s="187">
        <v>161259596</v>
      </c>
      <c r="C1130" s="161" t="s">
        <v>1213</v>
      </c>
    </row>
    <row r="1131" spans="2:3" x14ac:dyDescent="0.2">
      <c r="B1131" s="187">
        <v>161259634</v>
      </c>
      <c r="C1131" s="161" t="s">
        <v>2828</v>
      </c>
    </row>
    <row r="1132" spans="2:3" x14ac:dyDescent="0.2">
      <c r="B1132" s="187">
        <v>161277624</v>
      </c>
      <c r="C1132" s="161" t="s">
        <v>1450</v>
      </c>
    </row>
    <row r="1133" spans="2:3" x14ac:dyDescent="0.2">
      <c r="B1133" s="187">
        <v>161306918</v>
      </c>
      <c r="C1133" s="161" t="s">
        <v>1854</v>
      </c>
    </row>
    <row r="1134" spans="2:3" x14ac:dyDescent="0.2">
      <c r="B1134" s="187">
        <v>161306926</v>
      </c>
      <c r="C1134" s="161" t="s">
        <v>707</v>
      </c>
    </row>
    <row r="1135" spans="2:3" x14ac:dyDescent="0.2">
      <c r="B1135" s="187">
        <v>161332285</v>
      </c>
      <c r="C1135" s="161" t="s">
        <v>1013</v>
      </c>
    </row>
    <row r="1136" spans="2:3" x14ac:dyDescent="0.2">
      <c r="B1136" s="187">
        <v>161354734</v>
      </c>
      <c r="C1136" s="161" t="s">
        <v>957</v>
      </c>
    </row>
    <row r="1137" spans="2:3" x14ac:dyDescent="0.2">
      <c r="B1137" s="187">
        <v>161357792</v>
      </c>
      <c r="C1137" s="161" t="s">
        <v>907</v>
      </c>
    </row>
    <row r="1138" spans="2:3" x14ac:dyDescent="0.2">
      <c r="B1138" s="187">
        <v>161358713</v>
      </c>
      <c r="C1138" s="161" t="s">
        <v>2287</v>
      </c>
    </row>
    <row r="1139" spans="2:3" x14ac:dyDescent="0.2">
      <c r="B1139" s="187">
        <v>161367461</v>
      </c>
      <c r="C1139" s="161" t="s">
        <v>1285</v>
      </c>
    </row>
    <row r="1140" spans="2:3" x14ac:dyDescent="0.2">
      <c r="B1140" s="187">
        <v>161367470</v>
      </c>
      <c r="C1140" s="161" t="s">
        <v>1443</v>
      </c>
    </row>
    <row r="1141" spans="2:3" x14ac:dyDescent="0.2">
      <c r="B1141" s="187">
        <v>161367585</v>
      </c>
      <c r="C1141" s="161" t="s">
        <v>1222</v>
      </c>
    </row>
    <row r="1142" spans="2:3" x14ac:dyDescent="0.2">
      <c r="B1142" s="187">
        <v>161385940</v>
      </c>
      <c r="C1142" s="161" t="s">
        <v>1064</v>
      </c>
    </row>
    <row r="1143" spans="2:3" x14ac:dyDescent="0.2">
      <c r="B1143" s="187">
        <v>161444571</v>
      </c>
      <c r="C1143" s="161" t="s">
        <v>2213</v>
      </c>
    </row>
    <row r="1144" spans="2:3" x14ac:dyDescent="0.2">
      <c r="B1144" s="187">
        <v>161445101</v>
      </c>
      <c r="C1144" s="161" t="s">
        <v>675</v>
      </c>
    </row>
    <row r="1145" spans="2:3" x14ac:dyDescent="0.2">
      <c r="B1145" s="187">
        <v>161446922</v>
      </c>
      <c r="C1145" s="161" t="s">
        <v>906</v>
      </c>
    </row>
    <row r="1146" spans="2:3" x14ac:dyDescent="0.2">
      <c r="B1146" s="187">
        <v>161673600</v>
      </c>
      <c r="C1146" s="161" t="s">
        <v>1029</v>
      </c>
    </row>
    <row r="1147" spans="2:3" x14ac:dyDescent="0.2">
      <c r="B1147" s="187">
        <v>161693938</v>
      </c>
      <c r="C1147" s="161" t="s">
        <v>1455</v>
      </c>
    </row>
    <row r="1148" spans="2:3" x14ac:dyDescent="0.2">
      <c r="B1148" s="187">
        <v>161696630</v>
      </c>
      <c r="C1148" s="161" t="s">
        <v>1206</v>
      </c>
    </row>
    <row r="1149" spans="2:3" x14ac:dyDescent="0.2">
      <c r="B1149" s="187">
        <v>161714005</v>
      </c>
      <c r="C1149" s="161" t="s">
        <v>1884</v>
      </c>
    </row>
    <row r="1150" spans="2:3" x14ac:dyDescent="0.2">
      <c r="B1150" s="187">
        <v>161714145</v>
      </c>
      <c r="C1150" s="161" t="s">
        <v>1552</v>
      </c>
    </row>
    <row r="1151" spans="2:3" x14ac:dyDescent="0.2">
      <c r="B1151" s="187">
        <v>161714161</v>
      </c>
      <c r="C1151" s="161" t="s">
        <v>1478</v>
      </c>
    </row>
    <row r="1152" spans="2:3" x14ac:dyDescent="0.2">
      <c r="B1152" s="187">
        <v>161737200</v>
      </c>
      <c r="C1152" s="161" t="s">
        <v>734</v>
      </c>
    </row>
    <row r="1153" spans="2:3" x14ac:dyDescent="0.2">
      <c r="B1153" s="187">
        <v>161737870</v>
      </c>
      <c r="C1153" s="161" t="s">
        <v>2604</v>
      </c>
    </row>
    <row r="1154" spans="2:3" x14ac:dyDescent="0.2">
      <c r="B1154" s="187">
        <v>161761607</v>
      </c>
      <c r="C1154" s="161" t="s">
        <v>163</v>
      </c>
    </row>
    <row r="1155" spans="2:3" x14ac:dyDescent="0.2">
      <c r="B1155" s="187">
        <v>161770908</v>
      </c>
      <c r="C1155" s="161" t="s">
        <v>968</v>
      </c>
    </row>
    <row r="1156" spans="2:3" x14ac:dyDescent="0.2">
      <c r="B1156" s="187">
        <v>161776850</v>
      </c>
      <c r="C1156" s="161" t="s">
        <v>2605</v>
      </c>
    </row>
    <row r="1157" spans="2:3" x14ac:dyDescent="0.2">
      <c r="B1157" s="187">
        <v>161820530</v>
      </c>
      <c r="C1157" s="161" t="s">
        <v>789</v>
      </c>
    </row>
    <row r="1158" spans="2:3" x14ac:dyDescent="0.2">
      <c r="B1158" s="187">
        <v>161821103</v>
      </c>
      <c r="C1158" s="161" t="s">
        <v>638</v>
      </c>
    </row>
    <row r="1159" spans="2:3" x14ac:dyDescent="0.2">
      <c r="B1159" s="187">
        <v>161848494</v>
      </c>
      <c r="C1159" s="161" t="s">
        <v>875</v>
      </c>
    </row>
    <row r="1160" spans="2:3" x14ac:dyDescent="0.2">
      <c r="B1160" s="187">
        <v>161848508</v>
      </c>
      <c r="C1160" s="161" t="s">
        <v>2470</v>
      </c>
    </row>
    <row r="1161" spans="2:3" x14ac:dyDescent="0.2">
      <c r="B1161" s="187">
        <v>161858392</v>
      </c>
      <c r="C1161" s="161" t="s">
        <v>1983</v>
      </c>
    </row>
    <row r="1162" spans="2:3" x14ac:dyDescent="0.2">
      <c r="B1162" s="187">
        <v>162011962</v>
      </c>
      <c r="C1162" s="161" t="s">
        <v>1840</v>
      </c>
    </row>
    <row r="1163" spans="2:3" x14ac:dyDescent="0.2">
      <c r="B1163" s="187">
        <v>162104618</v>
      </c>
      <c r="C1163" s="161" t="s">
        <v>1183</v>
      </c>
    </row>
    <row r="1164" spans="2:3" x14ac:dyDescent="0.2">
      <c r="B1164" s="187">
        <v>162108923</v>
      </c>
      <c r="C1164" s="161" t="s">
        <v>869</v>
      </c>
    </row>
    <row r="1165" spans="2:3" x14ac:dyDescent="0.2">
      <c r="B1165" s="187">
        <v>162111170</v>
      </c>
      <c r="C1165" s="161" t="s">
        <v>2198</v>
      </c>
    </row>
    <row r="1166" spans="2:3" x14ac:dyDescent="0.2">
      <c r="B1166" s="187">
        <v>162117663</v>
      </c>
      <c r="C1166" s="161" t="s">
        <v>2606</v>
      </c>
    </row>
    <row r="1167" spans="2:3" x14ac:dyDescent="0.2">
      <c r="B1167" s="187">
        <v>162248873</v>
      </c>
      <c r="C1167" s="161" t="s">
        <v>1889</v>
      </c>
    </row>
    <row r="1168" spans="2:3" x14ac:dyDescent="0.2">
      <c r="B1168" s="187">
        <v>162291272</v>
      </c>
      <c r="C1168" s="161" t="s">
        <v>862</v>
      </c>
    </row>
    <row r="1169" spans="2:3" x14ac:dyDescent="0.2">
      <c r="B1169" s="187">
        <v>162406649</v>
      </c>
      <c r="C1169" s="161" t="s">
        <v>2275</v>
      </c>
    </row>
    <row r="1170" spans="2:3" x14ac:dyDescent="0.2">
      <c r="B1170" s="187">
        <v>162421591</v>
      </c>
      <c r="C1170" s="161" t="s">
        <v>609</v>
      </c>
    </row>
    <row r="1171" spans="2:3" x14ac:dyDescent="0.2">
      <c r="B1171" s="187">
        <v>162423977</v>
      </c>
      <c r="C1171" s="161" t="s">
        <v>2288</v>
      </c>
    </row>
    <row r="1172" spans="2:3" x14ac:dyDescent="0.2">
      <c r="B1172" s="187">
        <v>162423985</v>
      </c>
      <c r="C1172" s="161" t="s">
        <v>1298</v>
      </c>
    </row>
    <row r="1173" spans="2:3" x14ac:dyDescent="0.2">
      <c r="B1173" s="187">
        <v>162424396</v>
      </c>
      <c r="C1173" s="161" t="s">
        <v>2276</v>
      </c>
    </row>
    <row r="1174" spans="2:3" x14ac:dyDescent="0.2">
      <c r="B1174" s="187">
        <v>162436165</v>
      </c>
      <c r="C1174" s="161" t="s">
        <v>863</v>
      </c>
    </row>
    <row r="1175" spans="2:3" x14ac:dyDescent="0.2">
      <c r="B1175" s="187">
        <v>162441150</v>
      </c>
      <c r="C1175" s="161" t="s">
        <v>1195</v>
      </c>
    </row>
    <row r="1176" spans="2:3" x14ac:dyDescent="0.2">
      <c r="B1176" s="187">
        <v>162454163</v>
      </c>
      <c r="C1176" s="161" t="s">
        <v>1694</v>
      </c>
    </row>
    <row r="1177" spans="2:3" x14ac:dyDescent="0.2">
      <c r="B1177" s="187">
        <v>162458240</v>
      </c>
      <c r="C1177" s="161" t="s">
        <v>887</v>
      </c>
    </row>
    <row r="1178" spans="2:3" x14ac:dyDescent="0.2">
      <c r="B1178" s="187">
        <v>162463847</v>
      </c>
      <c r="C1178" s="161" t="s">
        <v>1258</v>
      </c>
    </row>
    <row r="1179" spans="2:3" x14ac:dyDescent="0.2">
      <c r="B1179" s="187">
        <v>162464002</v>
      </c>
      <c r="C1179" s="161" t="s">
        <v>1518</v>
      </c>
    </row>
    <row r="1180" spans="2:3" x14ac:dyDescent="0.2">
      <c r="B1180" s="187">
        <v>162464010</v>
      </c>
      <c r="C1180" s="161" t="s">
        <v>1621</v>
      </c>
    </row>
    <row r="1181" spans="2:3" x14ac:dyDescent="0.2">
      <c r="B1181" s="187">
        <v>162559615</v>
      </c>
      <c r="C1181" s="161" t="s">
        <v>1277</v>
      </c>
    </row>
    <row r="1182" spans="2:3" x14ac:dyDescent="0.2">
      <c r="B1182" s="187">
        <v>162614543</v>
      </c>
      <c r="C1182" s="161" t="s">
        <v>917</v>
      </c>
    </row>
    <row r="1183" spans="2:3" x14ac:dyDescent="0.2">
      <c r="B1183" s="187">
        <v>162687540</v>
      </c>
      <c r="C1183" s="161" t="s">
        <v>1003</v>
      </c>
    </row>
    <row r="1184" spans="2:3" x14ac:dyDescent="0.2">
      <c r="B1184" s="187">
        <v>162904703</v>
      </c>
      <c r="C1184" s="161" t="s">
        <v>646</v>
      </c>
    </row>
    <row r="1185" spans="2:3" x14ac:dyDescent="0.2">
      <c r="B1185" s="187">
        <v>162917805</v>
      </c>
      <c r="C1185" s="161" t="s">
        <v>1510</v>
      </c>
    </row>
    <row r="1186" spans="2:3" x14ac:dyDescent="0.2">
      <c r="B1186" s="187">
        <v>162935463</v>
      </c>
      <c r="C1186" s="161" t="s">
        <v>1155</v>
      </c>
    </row>
    <row r="1187" spans="2:3" x14ac:dyDescent="0.2">
      <c r="B1187" s="187">
        <v>162949499</v>
      </c>
      <c r="C1187" s="161" t="s">
        <v>1606</v>
      </c>
    </row>
    <row r="1188" spans="2:3" x14ac:dyDescent="0.2">
      <c r="B1188" s="187">
        <v>162984065</v>
      </c>
      <c r="C1188" s="161" t="s">
        <v>1609</v>
      </c>
    </row>
    <row r="1189" spans="2:3" x14ac:dyDescent="0.2">
      <c r="B1189" s="187">
        <v>162991940</v>
      </c>
      <c r="C1189" s="161" t="s">
        <v>533</v>
      </c>
    </row>
    <row r="1190" spans="2:3" x14ac:dyDescent="0.2">
      <c r="B1190" s="187">
        <v>163035520</v>
      </c>
      <c r="C1190" s="161" t="s">
        <v>1447</v>
      </c>
    </row>
    <row r="1191" spans="2:3" x14ac:dyDescent="0.2">
      <c r="B1191" s="187">
        <v>163110425</v>
      </c>
      <c r="C1191" s="161" t="s">
        <v>1791</v>
      </c>
    </row>
    <row r="1192" spans="2:3" x14ac:dyDescent="0.2">
      <c r="B1192" s="187">
        <v>163154716</v>
      </c>
      <c r="C1192" s="161" t="s">
        <v>730</v>
      </c>
    </row>
    <row r="1193" spans="2:3" x14ac:dyDescent="0.2">
      <c r="B1193" s="187">
        <v>163154783</v>
      </c>
      <c r="C1193" s="161" t="s">
        <v>816</v>
      </c>
    </row>
    <row r="1194" spans="2:3" x14ac:dyDescent="0.2">
      <c r="B1194" s="187">
        <v>163155534</v>
      </c>
      <c r="C1194" s="161" t="s">
        <v>1403</v>
      </c>
    </row>
    <row r="1195" spans="2:3" x14ac:dyDescent="0.2">
      <c r="B1195" s="187">
        <v>163228994</v>
      </c>
      <c r="C1195" s="161" t="s">
        <v>2032</v>
      </c>
    </row>
    <row r="1196" spans="2:3" x14ac:dyDescent="0.2">
      <c r="B1196" s="187">
        <v>163241562</v>
      </c>
      <c r="C1196" s="161" t="s">
        <v>903</v>
      </c>
    </row>
    <row r="1197" spans="2:3" x14ac:dyDescent="0.2">
      <c r="B1197" s="187">
        <v>163241635</v>
      </c>
      <c r="C1197" s="161" t="s">
        <v>2456</v>
      </c>
    </row>
    <row r="1198" spans="2:3" x14ac:dyDescent="0.2">
      <c r="B1198" s="187">
        <v>163241651</v>
      </c>
      <c r="C1198" s="161" t="s">
        <v>1428</v>
      </c>
    </row>
    <row r="1199" spans="2:3" x14ac:dyDescent="0.2">
      <c r="B1199" s="187">
        <v>163241660</v>
      </c>
      <c r="C1199" s="161" t="s">
        <v>2607</v>
      </c>
    </row>
    <row r="1200" spans="2:3" x14ac:dyDescent="0.2">
      <c r="B1200" s="187">
        <v>163241678</v>
      </c>
      <c r="C1200" s="161" t="s">
        <v>2608</v>
      </c>
    </row>
    <row r="1201" spans="2:3" x14ac:dyDescent="0.2">
      <c r="B1201" s="187">
        <v>163284903</v>
      </c>
      <c r="C1201" s="161" t="s">
        <v>1905</v>
      </c>
    </row>
    <row r="1202" spans="2:3" x14ac:dyDescent="0.2">
      <c r="B1202" s="187">
        <v>163284954</v>
      </c>
      <c r="C1202" s="161" t="s">
        <v>944</v>
      </c>
    </row>
    <row r="1203" spans="2:3" x14ac:dyDescent="0.2">
      <c r="B1203" s="187">
        <v>163310980</v>
      </c>
      <c r="C1203" s="161" t="s">
        <v>2401</v>
      </c>
    </row>
    <row r="1204" spans="2:3" x14ac:dyDescent="0.2">
      <c r="B1204" s="187">
        <v>163311412</v>
      </c>
      <c r="C1204" s="161" t="s">
        <v>1687</v>
      </c>
    </row>
    <row r="1205" spans="2:3" x14ac:dyDescent="0.2">
      <c r="B1205" s="187">
        <v>163311706</v>
      </c>
      <c r="C1205" s="161" t="s">
        <v>1027</v>
      </c>
    </row>
    <row r="1206" spans="2:3" x14ac:dyDescent="0.2">
      <c r="B1206" s="187">
        <v>163329290</v>
      </c>
      <c r="C1206" s="161" t="s">
        <v>1047</v>
      </c>
    </row>
    <row r="1207" spans="2:3" x14ac:dyDescent="0.2">
      <c r="B1207" s="187">
        <v>163345899</v>
      </c>
      <c r="C1207" s="161" t="s">
        <v>945</v>
      </c>
    </row>
    <row r="1208" spans="2:3" x14ac:dyDescent="0.2">
      <c r="B1208" s="187">
        <v>163348782</v>
      </c>
      <c r="C1208" s="161" t="s">
        <v>213</v>
      </c>
    </row>
    <row r="1209" spans="2:3" x14ac:dyDescent="0.2">
      <c r="B1209" s="187">
        <v>163349177</v>
      </c>
      <c r="C1209" s="161" t="s">
        <v>1201</v>
      </c>
    </row>
    <row r="1210" spans="2:3" x14ac:dyDescent="0.2">
      <c r="B1210" s="187">
        <v>163349487</v>
      </c>
      <c r="C1210" s="161" t="s">
        <v>876</v>
      </c>
    </row>
    <row r="1211" spans="2:3" x14ac:dyDescent="0.2">
      <c r="B1211" s="187">
        <v>163360944</v>
      </c>
      <c r="C1211" s="161" t="s">
        <v>2609</v>
      </c>
    </row>
    <row r="1212" spans="2:3" x14ac:dyDescent="0.2">
      <c r="B1212" s="187">
        <v>163361665</v>
      </c>
      <c r="C1212" s="161" t="s">
        <v>699</v>
      </c>
    </row>
    <row r="1213" spans="2:3" x14ac:dyDescent="0.2">
      <c r="B1213" s="187">
        <v>163363277</v>
      </c>
      <c r="C1213" s="161" t="s">
        <v>1097</v>
      </c>
    </row>
    <row r="1214" spans="2:3" x14ac:dyDescent="0.2">
      <c r="B1214" s="187">
        <v>163365520</v>
      </c>
      <c r="C1214" s="161" t="s">
        <v>1376</v>
      </c>
    </row>
    <row r="1215" spans="2:3" x14ac:dyDescent="0.2">
      <c r="B1215" s="187">
        <v>163369364</v>
      </c>
      <c r="C1215" s="161" t="s">
        <v>1214</v>
      </c>
    </row>
    <row r="1216" spans="2:3" x14ac:dyDescent="0.2">
      <c r="B1216" s="187">
        <v>163377510</v>
      </c>
      <c r="C1216" s="161" t="s">
        <v>1202</v>
      </c>
    </row>
    <row r="1217" spans="2:3" x14ac:dyDescent="0.2">
      <c r="B1217" s="187">
        <v>163467706</v>
      </c>
      <c r="C1217" s="161" t="s">
        <v>1312</v>
      </c>
    </row>
    <row r="1218" spans="2:3" x14ac:dyDescent="0.2">
      <c r="B1218" s="187">
        <v>163467722</v>
      </c>
      <c r="C1218" s="161" t="s">
        <v>800</v>
      </c>
    </row>
    <row r="1219" spans="2:3" x14ac:dyDescent="0.2">
      <c r="B1219" s="187">
        <v>163567930</v>
      </c>
      <c r="C1219" s="161" t="s">
        <v>1187</v>
      </c>
    </row>
    <row r="1220" spans="2:3" x14ac:dyDescent="0.2">
      <c r="B1220" s="187">
        <v>163588970</v>
      </c>
      <c r="C1220" s="161" t="s">
        <v>1349</v>
      </c>
    </row>
    <row r="1221" spans="2:3" x14ac:dyDescent="0.2">
      <c r="B1221" s="187">
        <v>163606099</v>
      </c>
      <c r="C1221" s="161" t="s">
        <v>2610</v>
      </c>
    </row>
    <row r="1222" spans="2:3" x14ac:dyDescent="0.2">
      <c r="B1222" s="187">
        <v>163997772</v>
      </c>
      <c r="C1222" s="161" t="s">
        <v>846</v>
      </c>
    </row>
    <row r="1223" spans="2:3" x14ac:dyDescent="0.2">
      <c r="B1223" s="187">
        <v>164614214</v>
      </c>
      <c r="C1223" s="161" t="s">
        <v>1083</v>
      </c>
    </row>
    <row r="1224" spans="2:3" x14ac:dyDescent="0.2">
      <c r="B1224" s="187">
        <v>164636110</v>
      </c>
      <c r="C1224" s="161" t="s">
        <v>2829</v>
      </c>
    </row>
    <row r="1225" spans="2:3" x14ac:dyDescent="0.2">
      <c r="B1225" s="187">
        <v>164678859</v>
      </c>
      <c r="C1225" s="161" t="s">
        <v>1477</v>
      </c>
    </row>
    <row r="1226" spans="2:3" x14ac:dyDescent="0.2">
      <c r="B1226" s="187">
        <v>164683054</v>
      </c>
      <c r="C1226" s="161" t="s">
        <v>973</v>
      </c>
    </row>
    <row r="1227" spans="2:3" x14ac:dyDescent="0.2">
      <c r="B1227" s="187">
        <v>164740201</v>
      </c>
      <c r="C1227" s="161" t="s">
        <v>2439</v>
      </c>
    </row>
    <row r="1228" spans="2:3" x14ac:dyDescent="0.2">
      <c r="B1228" s="187">
        <v>164841547</v>
      </c>
      <c r="C1228" s="161" t="s">
        <v>1881</v>
      </c>
    </row>
    <row r="1229" spans="2:3" x14ac:dyDescent="0.2">
      <c r="B1229" s="187">
        <v>164863664</v>
      </c>
      <c r="C1229" s="161" t="s">
        <v>1627</v>
      </c>
    </row>
    <row r="1230" spans="2:3" x14ac:dyDescent="0.2">
      <c r="B1230" s="187">
        <v>164998144</v>
      </c>
      <c r="C1230" s="161" t="s">
        <v>962</v>
      </c>
    </row>
    <row r="1231" spans="2:3" x14ac:dyDescent="0.2">
      <c r="B1231" s="187">
        <v>165001895</v>
      </c>
      <c r="C1231" s="161" t="s">
        <v>1611</v>
      </c>
    </row>
    <row r="1232" spans="2:3" x14ac:dyDescent="0.2">
      <c r="B1232" s="187">
        <v>165002280</v>
      </c>
      <c r="C1232" s="161" t="s">
        <v>1290</v>
      </c>
    </row>
    <row r="1233" spans="2:3" x14ac:dyDescent="0.2">
      <c r="B1233" s="187">
        <v>165005793</v>
      </c>
      <c r="C1233" s="161" t="s">
        <v>1519</v>
      </c>
    </row>
    <row r="1234" spans="2:3" x14ac:dyDescent="0.2">
      <c r="B1234" s="187">
        <v>165030569</v>
      </c>
      <c r="C1234" s="161" t="s">
        <v>1266</v>
      </c>
    </row>
    <row r="1235" spans="2:3" x14ac:dyDescent="0.2">
      <c r="B1235" s="187">
        <v>165032871</v>
      </c>
      <c r="C1235" s="161" t="s">
        <v>2508</v>
      </c>
    </row>
    <row r="1236" spans="2:3" x14ac:dyDescent="0.2">
      <c r="B1236" s="187">
        <v>165041587</v>
      </c>
      <c r="C1236" s="161" t="s">
        <v>1546</v>
      </c>
    </row>
    <row r="1237" spans="2:3" x14ac:dyDescent="0.2">
      <c r="B1237" s="187">
        <v>165042320</v>
      </c>
      <c r="C1237" s="161" t="s">
        <v>1554</v>
      </c>
    </row>
    <row r="1238" spans="2:3" x14ac:dyDescent="0.2">
      <c r="B1238" s="187">
        <v>165045167</v>
      </c>
      <c r="C1238" s="161" t="s">
        <v>1330</v>
      </c>
    </row>
    <row r="1239" spans="2:3" x14ac:dyDescent="0.2">
      <c r="B1239" s="187">
        <v>165045370</v>
      </c>
      <c r="C1239" s="161" t="s">
        <v>1634</v>
      </c>
    </row>
    <row r="1240" spans="2:3" x14ac:dyDescent="0.2">
      <c r="B1240" s="187">
        <v>165057890</v>
      </c>
      <c r="C1240" s="161" t="s">
        <v>1068</v>
      </c>
    </row>
    <row r="1241" spans="2:3" x14ac:dyDescent="0.2">
      <c r="B1241" s="187">
        <v>165065435</v>
      </c>
      <c r="C1241" s="161" t="s">
        <v>2611</v>
      </c>
    </row>
    <row r="1242" spans="2:3" x14ac:dyDescent="0.2">
      <c r="B1242" s="187">
        <v>165065508</v>
      </c>
      <c r="C1242" s="161" t="s">
        <v>1906</v>
      </c>
    </row>
    <row r="1243" spans="2:3" x14ac:dyDescent="0.2">
      <c r="B1243" s="187">
        <v>165065800</v>
      </c>
      <c r="C1243" s="161" t="s">
        <v>1577</v>
      </c>
    </row>
    <row r="1244" spans="2:3" x14ac:dyDescent="0.2">
      <c r="B1244" s="187">
        <v>165080337</v>
      </c>
      <c r="C1244" s="161" t="s">
        <v>1595</v>
      </c>
    </row>
    <row r="1245" spans="2:3" x14ac:dyDescent="0.2">
      <c r="B1245" s="187">
        <v>165104686</v>
      </c>
      <c r="C1245" s="161" t="s">
        <v>2830</v>
      </c>
    </row>
    <row r="1246" spans="2:3" x14ac:dyDescent="0.2">
      <c r="B1246" s="187">
        <v>165126230</v>
      </c>
      <c r="C1246" s="161" t="s">
        <v>1515</v>
      </c>
    </row>
    <row r="1247" spans="2:3" x14ac:dyDescent="0.2">
      <c r="B1247" s="187">
        <v>165154853</v>
      </c>
      <c r="C1247" s="161" t="s">
        <v>1528</v>
      </c>
    </row>
    <row r="1248" spans="2:3" x14ac:dyDescent="0.2">
      <c r="B1248" s="187">
        <v>165197560</v>
      </c>
      <c r="C1248" s="161" t="s">
        <v>1724</v>
      </c>
    </row>
    <row r="1249" spans="2:3" x14ac:dyDescent="0.2">
      <c r="B1249" s="187">
        <v>165213744</v>
      </c>
      <c r="C1249" s="161" t="s">
        <v>817</v>
      </c>
    </row>
    <row r="1250" spans="2:3" x14ac:dyDescent="0.2">
      <c r="B1250" s="187">
        <v>165234156</v>
      </c>
      <c r="C1250" s="161" t="s">
        <v>574</v>
      </c>
    </row>
    <row r="1251" spans="2:3" x14ac:dyDescent="0.2">
      <c r="B1251" s="187">
        <v>165235691</v>
      </c>
      <c r="C1251" s="161" t="s">
        <v>2612</v>
      </c>
    </row>
    <row r="1252" spans="2:3" x14ac:dyDescent="0.2">
      <c r="B1252" s="187">
        <v>165243759</v>
      </c>
      <c r="C1252" s="161" t="s">
        <v>1843</v>
      </c>
    </row>
    <row r="1253" spans="2:3" x14ac:dyDescent="0.2">
      <c r="B1253" s="187">
        <v>165255609</v>
      </c>
      <c r="C1253" s="161" t="s">
        <v>1638</v>
      </c>
    </row>
    <row r="1254" spans="2:3" x14ac:dyDescent="0.2">
      <c r="B1254" s="187">
        <v>165354054</v>
      </c>
      <c r="C1254" s="161" t="s">
        <v>1927</v>
      </c>
    </row>
    <row r="1255" spans="2:3" x14ac:dyDescent="0.2">
      <c r="B1255" s="187">
        <v>165374764</v>
      </c>
      <c r="C1255" s="161" t="s">
        <v>1038</v>
      </c>
    </row>
    <row r="1256" spans="2:3" x14ac:dyDescent="0.2">
      <c r="B1256" s="187">
        <v>165374926</v>
      </c>
      <c r="C1256" s="161" t="s">
        <v>1106</v>
      </c>
    </row>
    <row r="1257" spans="2:3" x14ac:dyDescent="0.2">
      <c r="B1257" s="187">
        <v>165380772</v>
      </c>
      <c r="C1257" s="161" t="s">
        <v>1768</v>
      </c>
    </row>
    <row r="1258" spans="2:3" x14ac:dyDescent="0.2">
      <c r="B1258" s="187">
        <v>165425296</v>
      </c>
      <c r="C1258" s="161" t="s">
        <v>1101</v>
      </c>
    </row>
    <row r="1259" spans="2:3" x14ac:dyDescent="0.2">
      <c r="B1259" s="187">
        <v>165426454</v>
      </c>
      <c r="C1259" s="161" t="s">
        <v>1496</v>
      </c>
    </row>
    <row r="1260" spans="2:3" x14ac:dyDescent="0.2">
      <c r="B1260" s="187">
        <v>165450380</v>
      </c>
      <c r="C1260" s="161" t="s">
        <v>2613</v>
      </c>
    </row>
    <row r="1261" spans="2:3" x14ac:dyDescent="0.2">
      <c r="B1261" s="187">
        <v>165478748</v>
      </c>
      <c r="C1261" s="161" t="s">
        <v>1000</v>
      </c>
    </row>
    <row r="1262" spans="2:3" x14ac:dyDescent="0.2">
      <c r="B1262" s="187">
        <v>165493240</v>
      </c>
      <c r="C1262" s="161" t="s">
        <v>1940</v>
      </c>
    </row>
    <row r="1263" spans="2:3" x14ac:dyDescent="0.2">
      <c r="B1263" s="187">
        <v>165543183</v>
      </c>
      <c r="C1263" s="161" t="s">
        <v>1389</v>
      </c>
    </row>
    <row r="1264" spans="2:3" x14ac:dyDescent="0.2">
      <c r="B1264" s="187">
        <v>165625368</v>
      </c>
      <c r="C1264" s="161" t="s">
        <v>1066</v>
      </c>
    </row>
    <row r="1265" spans="2:3" x14ac:dyDescent="0.2">
      <c r="B1265" s="187">
        <v>165625864</v>
      </c>
      <c r="C1265" s="161" t="s">
        <v>2614</v>
      </c>
    </row>
    <row r="1266" spans="2:3" x14ac:dyDescent="0.2">
      <c r="B1266" s="187">
        <v>165636297</v>
      </c>
      <c r="C1266" s="161" t="s">
        <v>1954</v>
      </c>
    </row>
    <row r="1267" spans="2:3" x14ac:dyDescent="0.2">
      <c r="B1267" s="187">
        <v>165636742</v>
      </c>
      <c r="C1267" s="161" t="s">
        <v>2615</v>
      </c>
    </row>
    <row r="1268" spans="2:3" x14ac:dyDescent="0.2">
      <c r="B1268" s="187">
        <v>165756896</v>
      </c>
      <c r="C1268" s="161" t="s">
        <v>234</v>
      </c>
    </row>
    <row r="1269" spans="2:3" x14ac:dyDescent="0.2">
      <c r="B1269" s="187">
        <v>165757108</v>
      </c>
      <c r="C1269" s="161" t="s">
        <v>391</v>
      </c>
    </row>
    <row r="1270" spans="2:3" x14ac:dyDescent="0.2">
      <c r="B1270" s="187">
        <v>165759038</v>
      </c>
      <c r="C1270" s="161" t="s">
        <v>2343</v>
      </c>
    </row>
    <row r="1271" spans="2:3" x14ac:dyDescent="0.2">
      <c r="B1271" s="187">
        <v>165759046</v>
      </c>
      <c r="C1271" s="161" t="s">
        <v>2461</v>
      </c>
    </row>
    <row r="1272" spans="2:3" x14ac:dyDescent="0.2">
      <c r="B1272" s="187">
        <v>165821574</v>
      </c>
      <c r="C1272" s="161" t="s">
        <v>428</v>
      </c>
    </row>
    <row r="1273" spans="2:3" x14ac:dyDescent="0.2">
      <c r="B1273" s="187">
        <v>165828153</v>
      </c>
      <c r="C1273" s="161" t="s">
        <v>221</v>
      </c>
    </row>
    <row r="1274" spans="2:3" x14ac:dyDescent="0.2">
      <c r="B1274" s="187">
        <v>165850736</v>
      </c>
      <c r="C1274" s="161" t="s">
        <v>449</v>
      </c>
    </row>
    <row r="1275" spans="2:3" x14ac:dyDescent="0.2">
      <c r="B1275" s="187">
        <v>166413569</v>
      </c>
      <c r="C1275" s="161" t="s">
        <v>1089</v>
      </c>
    </row>
    <row r="1276" spans="2:3" x14ac:dyDescent="0.2">
      <c r="B1276" s="187">
        <v>166436445</v>
      </c>
      <c r="C1276" s="161" t="s">
        <v>1090</v>
      </c>
    </row>
    <row r="1277" spans="2:3" x14ac:dyDescent="0.2">
      <c r="B1277" s="187">
        <v>166517780</v>
      </c>
      <c r="C1277" s="161" t="s">
        <v>1051</v>
      </c>
    </row>
    <row r="1278" spans="2:3" x14ac:dyDescent="0.2">
      <c r="B1278" s="187">
        <v>166807370</v>
      </c>
      <c r="C1278" s="161" t="s">
        <v>2616</v>
      </c>
    </row>
    <row r="1279" spans="2:3" x14ac:dyDescent="0.2">
      <c r="B1279" s="187">
        <v>166807435</v>
      </c>
      <c r="C1279" s="161" t="s">
        <v>1690</v>
      </c>
    </row>
    <row r="1280" spans="2:3" x14ac:dyDescent="0.2">
      <c r="B1280" s="187">
        <v>166812099</v>
      </c>
      <c r="C1280" s="161" t="s">
        <v>1671</v>
      </c>
    </row>
    <row r="1281" spans="2:3" x14ac:dyDescent="0.2">
      <c r="B1281" s="187">
        <v>166843814</v>
      </c>
      <c r="C1281" s="161" t="s">
        <v>988</v>
      </c>
    </row>
    <row r="1282" spans="2:3" x14ac:dyDescent="0.2">
      <c r="B1282" s="187">
        <v>166849502</v>
      </c>
      <c r="C1282" s="161" t="s">
        <v>2210</v>
      </c>
    </row>
    <row r="1283" spans="2:3" x14ac:dyDescent="0.2">
      <c r="B1283" s="187">
        <v>166886122</v>
      </c>
      <c r="C1283" s="161" t="s">
        <v>1415</v>
      </c>
    </row>
    <row r="1284" spans="2:3" x14ac:dyDescent="0.2">
      <c r="B1284" s="187">
        <v>166894869</v>
      </c>
      <c r="C1284" s="161" t="s">
        <v>1883</v>
      </c>
    </row>
    <row r="1285" spans="2:3" x14ac:dyDescent="0.2">
      <c r="B1285" s="187">
        <v>166914606</v>
      </c>
      <c r="C1285" s="161" t="s">
        <v>1452</v>
      </c>
    </row>
    <row r="1286" spans="2:3" x14ac:dyDescent="0.2">
      <c r="B1286" s="187">
        <v>166915017</v>
      </c>
      <c r="C1286" s="161" t="s">
        <v>1308</v>
      </c>
    </row>
    <row r="1287" spans="2:3" x14ac:dyDescent="0.2">
      <c r="B1287" s="187">
        <v>166966924</v>
      </c>
      <c r="C1287" s="161" t="s">
        <v>2250</v>
      </c>
    </row>
    <row r="1288" spans="2:3" x14ac:dyDescent="0.2">
      <c r="B1288" s="187">
        <v>167003712</v>
      </c>
      <c r="C1288" s="161" t="s">
        <v>1299</v>
      </c>
    </row>
    <row r="1289" spans="2:3" x14ac:dyDescent="0.2">
      <c r="B1289" s="187">
        <v>167012886</v>
      </c>
      <c r="C1289" s="161" t="s">
        <v>555</v>
      </c>
    </row>
    <row r="1290" spans="2:3" x14ac:dyDescent="0.2">
      <c r="B1290" s="187">
        <v>167019899</v>
      </c>
      <c r="C1290" s="161" t="s">
        <v>1170</v>
      </c>
    </row>
    <row r="1291" spans="2:3" x14ac:dyDescent="0.2">
      <c r="B1291" s="187">
        <v>167048813</v>
      </c>
      <c r="C1291" s="161" t="s">
        <v>678</v>
      </c>
    </row>
    <row r="1292" spans="2:3" x14ac:dyDescent="0.2">
      <c r="B1292" s="187">
        <v>167534181</v>
      </c>
      <c r="C1292" s="161" t="s">
        <v>447</v>
      </c>
    </row>
    <row r="1293" spans="2:3" x14ac:dyDescent="0.2">
      <c r="B1293" s="187">
        <v>167549421</v>
      </c>
      <c r="C1293" s="161" t="s">
        <v>466</v>
      </c>
    </row>
    <row r="1294" spans="2:3" x14ac:dyDescent="0.2">
      <c r="B1294" s="187">
        <v>167668145</v>
      </c>
      <c r="C1294" s="161" t="s">
        <v>2535</v>
      </c>
    </row>
    <row r="1295" spans="2:3" x14ac:dyDescent="0.2">
      <c r="B1295" s="187">
        <v>167682610</v>
      </c>
      <c r="C1295" s="161" t="s">
        <v>2333</v>
      </c>
    </row>
    <row r="1296" spans="2:3" x14ac:dyDescent="0.2">
      <c r="B1296" s="187">
        <v>167710818</v>
      </c>
      <c r="C1296" s="161" t="s">
        <v>2554</v>
      </c>
    </row>
    <row r="1297" spans="2:3" x14ac:dyDescent="0.2">
      <c r="B1297" s="187">
        <v>167766368</v>
      </c>
      <c r="C1297" s="161" t="s">
        <v>414</v>
      </c>
    </row>
    <row r="1298" spans="2:3" x14ac:dyDescent="0.2">
      <c r="B1298" s="187">
        <v>168063824</v>
      </c>
      <c r="C1298" s="161" t="s">
        <v>311</v>
      </c>
    </row>
    <row r="1299" spans="2:3" x14ac:dyDescent="0.2">
      <c r="B1299" s="187">
        <v>168073471</v>
      </c>
      <c r="C1299" s="161" t="s">
        <v>2386</v>
      </c>
    </row>
    <row r="1300" spans="2:3" x14ac:dyDescent="0.2">
      <c r="B1300" s="187">
        <v>168383683</v>
      </c>
      <c r="C1300" s="161" t="s">
        <v>2003</v>
      </c>
    </row>
    <row r="1301" spans="2:3" x14ac:dyDescent="0.2">
      <c r="B1301" s="187">
        <v>168426447</v>
      </c>
      <c r="C1301" s="161" t="s">
        <v>1567</v>
      </c>
    </row>
    <row r="1302" spans="2:3" x14ac:dyDescent="0.2">
      <c r="B1302" s="187">
        <v>168426501</v>
      </c>
      <c r="C1302" s="161" t="s">
        <v>2298</v>
      </c>
    </row>
    <row r="1303" spans="2:3" x14ac:dyDescent="0.2">
      <c r="B1303" s="187">
        <v>168434210</v>
      </c>
      <c r="C1303" s="161" t="s">
        <v>1275</v>
      </c>
    </row>
    <row r="1304" spans="2:3" x14ac:dyDescent="0.2">
      <c r="B1304" s="187">
        <v>168442922</v>
      </c>
      <c r="C1304" s="161" t="s">
        <v>1005</v>
      </c>
    </row>
    <row r="1305" spans="2:3" x14ac:dyDescent="0.2">
      <c r="B1305" s="187">
        <v>168467224</v>
      </c>
      <c r="C1305" s="161" t="s">
        <v>1710</v>
      </c>
    </row>
    <row r="1306" spans="2:3" x14ac:dyDescent="0.2">
      <c r="B1306" s="187">
        <v>168616270</v>
      </c>
      <c r="C1306" s="161" t="s">
        <v>701</v>
      </c>
    </row>
    <row r="1307" spans="2:3" x14ac:dyDescent="0.2">
      <c r="B1307" s="187">
        <v>168620855</v>
      </c>
      <c r="C1307" s="161" t="s">
        <v>440</v>
      </c>
    </row>
    <row r="1308" spans="2:3" x14ac:dyDescent="0.2">
      <c r="B1308" s="187">
        <v>168637081</v>
      </c>
      <c r="C1308" s="161" t="s">
        <v>1804</v>
      </c>
    </row>
    <row r="1309" spans="2:3" x14ac:dyDescent="0.2">
      <c r="B1309" s="187">
        <v>168641186</v>
      </c>
      <c r="C1309" s="161" t="s">
        <v>1705</v>
      </c>
    </row>
    <row r="1310" spans="2:3" x14ac:dyDescent="0.2">
      <c r="B1310" s="187">
        <v>168647338</v>
      </c>
      <c r="C1310" s="161" t="s">
        <v>983</v>
      </c>
    </row>
    <row r="1311" spans="2:3" x14ac:dyDescent="0.2">
      <c r="B1311" s="187">
        <v>168647591</v>
      </c>
      <c r="C1311" s="161" t="s">
        <v>2312</v>
      </c>
    </row>
    <row r="1312" spans="2:3" x14ac:dyDescent="0.2">
      <c r="B1312" s="187">
        <v>168682060</v>
      </c>
      <c r="C1312" s="161" t="s">
        <v>1862</v>
      </c>
    </row>
    <row r="1313" spans="2:3" x14ac:dyDescent="0.2">
      <c r="B1313" s="187">
        <v>168819112</v>
      </c>
      <c r="C1313" s="161" t="s">
        <v>1032</v>
      </c>
    </row>
    <row r="1314" spans="2:3" x14ac:dyDescent="0.2">
      <c r="B1314" s="187">
        <v>168896095</v>
      </c>
      <c r="C1314" s="161" t="s">
        <v>716</v>
      </c>
    </row>
    <row r="1315" spans="2:3" x14ac:dyDescent="0.2">
      <c r="B1315" s="187">
        <v>169037541</v>
      </c>
      <c r="C1315" s="161" t="s">
        <v>2059</v>
      </c>
    </row>
    <row r="1316" spans="2:3" x14ac:dyDescent="0.2">
      <c r="B1316" s="187">
        <v>169048870</v>
      </c>
      <c r="C1316" s="161" t="s">
        <v>1707</v>
      </c>
    </row>
    <row r="1317" spans="2:3" x14ac:dyDescent="0.2">
      <c r="B1317" s="187">
        <v>169471985</v>
      </c>
      <c r="C1317" s="161" t="s">
        <v>269</v>
      </c>
    </row>
    <row r="1318" spans="2:3" x14ac:dyDescent="0.2">
      <c r="B1318" s="187">
        <v>169522989</v>
      </c>
      <c r="C1318" s="161" t="s">
        <v>2502</v>
      </c>
    </row>
    <row r="1319" spans="2:3" x14ac:dyDescent="0.2">
      <c r="B1319" s="187">
        <v>169557103</v>
      </c>
      <c r="C1319" s="161" t="s">
        <v>2617</v>
      </c>
    </row>
    <row r="1320" spans="2:3" x14ac:dyDescent="0.2">
      <c r="B1320" s="187">
        <v>169624730</v>
      </c>
      <c r="C1320" s="161" t="s">
        <v>2071</v>
      </c>
    </row>
    <row r="1321" spans="2:3" x14ac:dyDescent="0.2">
      <c r="B1321" s="187">
        <v>169923150</v>
      </c>
      <c r="C1321" s="161" t="s">
        <v>1270</v>
      </c>
    </row>
    <row r="1322" spans="2:3" x14ac:dyDescent="0.2">
      <c r="B1322" s="187">
        <v>170280250</v>
      </c>
      <c r="C1322" s="161" t="s">
        <v>1058</v>
      </c>
    </row>
    <row r="1323" spans="2:3" x14ac:dyDescent="0.2">
      <c r="B1323" s="187">
        <v>170433137</v>
      </c>
      <c r="C1323" s="161" t="s">
        <v>2618</v>
      </c>
    </row>
    <row r="1324" spans="2:3" x14ac:dyDescent="0.2">
      <c r="B1324" s="187">
        <v>170492451</v>
      </c>
      <c r="C1324" s="161" t="s">
        <v>935</v>
      </c>
    </row>
    <row r="1325" spans="2:3" x14ac:dyDescent="0.2">
      <c r="B1325" s="187">
        <v>170543137</v>
      </c>
      <c r="C1325" s="161" t="s">
        <v>1243</v>
      </c>
    </row>
    <row r="1326" spans="2:3" x14ac:dyDescent="0.2">
      <c r="B1326" s="187">
        <v>170568989</v>
      </c>
      <c r="C1326" s="161" t="s">
        <v>1169</v>
      </c>
    </row>
    <row r="1327" spans="2:3" x14ac:dyDescent="0.2">
      <c r="B1327" s="187">
        <v>170569411</v>
      </c>
      <c r="C1327" s="161" t="s">
        <v>1640</v>
      </c>
    </row>
    <row r="1328" spans="2:3" x14ac:dyDescent="0.2">
      <c r="B1328" s="187">
        <v>170583252</v>
      </c>
      <c r="C1328" s="161" t="s">
        <v>1313</v>
      </c>
    </row>
    <row r="1329" spans="2:3" x14ac:dyDescent="0.2">
      <c r="B1329" s="187">
        <v>170595552</v>
      </c>
      <c r="C1329" s="161" t="s">
        <v>695</v>
      </c>
    </row>
    <row r="1330" spans="2:3" x14ac:dyDescent="0.2">
      <c r="B1330" s="187">
        <v>170828395</v>
      </c>
      <c r="C1330" s="161" t="s">
        <v>2778</v>
      </c>
    </row>
    <row r="1331" spans="2:3" x14ac:dyDescent="0.2">
      <c r="B1331" s="187">
        <v>170943038</v>
      </c>
      <c r="C1331" s="161" t="s">
        <v>1592</v>
      </c>
    </row>
    <row r="1332" spans="2:3" x14ac:dyDescent="0.2">
      <c r="B1332" s="187">
        <v>171005686</v>
      </c>
      <c r="C1332" s="161" t="s">
        <v>1342</v>
      </c>
    </row>
    <row r="1333" spans="2:3" x14ac:dyDescent="0.2">
      <c r="B1333" s="187">
        <v>171198131</v>
      </c>
      <c r="C1333" s="161" t="s">
        <v>2128</v>
      </c>
    </row>
    <row r="1334" spans="2:3" x14ac:dyDescent="0.2">
      <c r="B1334" s="187">
        <v>171292294</v>
      </c>
      <c r="C1334" s="161" t="s">
        <v>1779</v>
      </c>
    </row>
    <row r="1335" spans="2:3" x14ac:dyDescent="0.2">
      <c r="B1335" s="187">
        <v>171511689</v>
      </c>
      <c r="C1335" s="161" t="s">
        <v>1433</v>
      </c>
    </row>
    <row r="1336" spans="2:3" x14ac:dyDescent="0.2">
      <c r="B1336" s="187">
        <v>171674162</v>
      </c>
      <c r="C1336" s="161" t="s">
        <v>2619</v>
      </c>
    </row>
    <row r="1337" spans="2:3" x14ac:dyDescent="0.2">
      <c r="B1337" s="187">
        <v>171682882</v>
      </c>
      <c r="C1337" s="161" t="s">
        <v>1522</v>
      </c>
    </row>
    <row r="1338" spans="2:3" x14ac:dyDescent="0.2">
      <c r="B1338" s="187">
        <v>171682947</v>
      </c>
      <c r="C1338" s="161" t="s">
        <v>1073</v>
      </c>
    </row>
    <row r="1339" spans="2:3" x14ac:dyDescent="0.2">
      <c r="B1339" s="187">
        <v>171723643</v>
      </c>
      <c r="C1339" s="161" t="s">
        <v>2620</v>
      </c>
    </row>
    <row r="1340" spans="2:3" x14ac:dyDescent="0.2">
      <c r="B1340" s="187">
        <v>171942450</v>
      </c>
      <c r="C1340" s="161" t="s">
        <v>1050</v>
      </c>
    </row>
    <row r="1341" spans="2:3" x14ac:dyDescent="0.2">
      <c r="B1341" s="187">
        <v>172482593</v>
      </c>
      <c r="C1341" s="161" t="s">
        <v>2193</v>
      </c>
    </row>
    <row r="1342" spans="2:3" x14ac:dyDescent="0.2">
      <c r="B1342" s="187">
        <v>172482607</v>
      </c>
      <c r="C1342" s="161" t="s">
        <v>1715</v>
      </c>
    </row>
    <row r="1343" spans="2:3" x14ac:dyDescent="0.2">
      <c r="B1343" s="187">
        <v>172958733</v>
      </c>
      <c r="C1343" s="161" t="s">
        <v>2621</v>
      </c>
    </row>
    <row r="1344" spans="2:3" x14ac:dyDescent="0.2">
      <c r="B1344" s="187">
        <v>173033369</v>
      </c>
      <c r="C1344" s="161" t="s">
        <v>630</v>
      </c>
    </row>
    <row r="1345" spans="2:3" x14ac:dyDescent="0.2">
      <c r="B1345" s="187">
        <v>173157327</v>
      </c>
      <c r="C1345" s="161" t="s">
        <v>2107</v>
      </c>
    </row>
    <row r="1346" spans="2:3" x14ac:dyDescent="0.2">
      <c r="B1346" s="187">
        <v>173440789</v>
      </c>
      <c r="C1346" s="161" t="s">
        <v>181</v>
      </c>
    </row>
    <row r="1347" spans="2:3" x14ac:dyDescent="0.2">
      <c r="B1347" s="187">
        <v>173645906</v>
      </c>
      <c r="C1347" s="161" t="s">
        <v>1619</v>
      </c>
    </row>
    <row r="1348" spans="2:3" x14ac:dyDescent="0.2">
      <c r="B1348" s="187">
        <v>173857523</v>
      </c>
      <c r="C1348" s="161" t="s">
        <v>886</v>
      </c>
    </row>
    <row r="1349" spans="2:3" x14ac:dyDescent="0.2">
      <c r="B1349" s="187">
        <v>174065388</v>
      </c>
      <c r="C1349" s="161" t="s">
        <v>1339</v>
      </c>
    </row>
    <row r="1350" spans="2:3" x14ac:dyDescent="0.2">
      <c r="B1350" s="187">
        <v>174233370</v>
      </c>
      <c r="C1350" s="161" t="s">
        <v>1756</v>
      </c>
    </row>
    <row r="1351" spans="2:3" x14ac:dyDescent="0.2">
      <c r="B1351" s="187">
        <v>174254652</v>
      </c>
      <c r="C1351" s="161" t="s">
        <v>2779</v>
      </c>
    </row>
    <row r="1352" spans="2:3" x14ac:dyDescent="0.2">
      <c r="B1352" s="187">
        <v>174268327</v>
      </c>
      <c r="C1352" s="161" t="s">
        <v>1481</v>
      </c>
    </row>
    <row r="1353" spans="2:3" x14ac:dyDescent="0.2">
      <c r="B1353" s="187">
        <v>174269099</v>
      </c>
      <c r="C1353" s="161" t="s">
        <v>1708</v>
      </c>
    </row>
    <row r="1354" spans="2:3" x14ac:dyDescent="0.2">
      <c r="B1354" s="187">
        <v>174351879</v>
      </c>
      <c r="C1354" s="161" t="s">
        <v>1630</v>
      </c>
    </row>
    <row r="1355" spans="2:3" x14ac:dyDescent="0.2">
      <c r="B1355" s="187">
        <v>174546149</v>
      </c>
      <c r="C1355" s="161" t="s">
        <v>1565</v>
      </c>
    </row>
    <row r="1356" spans="2:3" x14ac:dyDescent="0.2">
      <c r="B1356" s="187">
        <v>174546408</v>
      </c>
      <c r="C1356" s="161" t="s">
        <v>1655</v>
      </c>
    </row>
    <row r="1357" spans="2:3" x14ac:dyDescent="0.2">
      <c r="B1357" s="187">
        <v>174546459</v>
      </c>
      <c r="C1357" s="161" t="s">
        <v>1188</v>
      </c>
    </row>
    <row r="1358" spans="2:3" x14ac:dyDescent="0.2">
      <c r="B1358" s="187">
        <v>174552092</v>
      </c>
      <c r="C1358" s="161" t="s">
        <v>2188</v>
      </c>
    </row>
    <row r="1359" spans="2:3" x14ac:dyDescent="0.2">
      <c r="B1359" s="187">
        <v>174565518</v>
      </c>
      <c r="C1359" s="161" t="s">
        <v>1329</v>
      </c>
    </row>
    <row r="1360" spans="2:3" x14ac:dyDescent="0.2">
      <c r="B1360" s="187">
        <v>174574495</v>
      </c>
      <c r="C1360" s="161" t="s">
        <v>1574</v>
      </c>
    </row>
    <row r="1361" spans="2:3" x14ac:dyDescent="0.2">
      <c r="B1361" s="187">
        <v>174580452</v>
      </c>
      <c r="C1361" s="161" t="s">
        <v>1598</v>
      </c>
    </row>
    <row r="1362" spans="2:3" x14ac:dyDescent="0.2">
      <c r="B1362" s="187">
        <v>174922973</v>
      </c>
      <c r="C1362" s="161" t="s">
        <v>1167</v>
      </c>
    </row>
    <row r="1363" spans="2:3" x14ac:dyDescent="0.2">
      <c r="B1363" s="187">
        <v>174923155</v>
      </c>
      <c r="C1363" s="161" t="s">
        <v>545</v>
      </c>
    </row>
    <row r="1364" spans="2:3" x14ac:dyDescent="0.2">
      <c r="B1364" s="187">
        <v>174923538</v>
      </c>
      <c r="C1364" s="161" t="s">
        <v>2780</v>
      </c>
    </row>
    <row r="1365" spans="2:3" x14ac:dyDescent="0.2">
      <c r="B1365" s="187">
        <v>174923686</v>
      </c>
      <c r="C1365" s="161" t="s">
        <v>1124</v>
      </c>
    </row>
    <row r="1366" spans="2:3" x14ac:dyDescent="0.2">
      <c r="B1366" s="187">
        <v>174990928</v>
      </c>
      <c r="C1366" s="161" t="s">
        <v>1516</v>
      </c>
    </row>
    <row r="1367" spans="2:3" x14ac:dyDescent="0.2">
      <c r="B1367" s="187">
        <v>174991100</v>
      </c>
      <c r="C1367" s="161" t="s">
        <v>1293</v>
      </c>
    </row>
    <row r="1368" spans="2:3" x14ac:dyDescent="0.2">
      <c r="B1368" s="187">
        <v>175022968</v>
      </c>
      <c r="C1368" s="161" t="s">
        <v>1731</v>
      </c>
    </row>
    <row r="1369" spans="2:3" x14ac:dyDescent="0.2">
      <c r="B1369" s="187">
        <v>175096198</v>
      </c>
      <c r="C1369" s="161" t="s">
        <v>1777</v>
      </c>
    </row>
    <row r="1370" spans="2:3" x14ac:dyDescent="0.2">
      <c r="B1370" s="187">
        <v>175418039</v>
      </c>
      <c r="C1370" s="161" t="s">
        <v>1763</v>
      </c>
    </row>
    <row r="1371" spans="2:3" x14ac:dyDescent="0.2">
      <c r="B1371" s="187">
        <v>175562520</v>
      </c>
      <c r="C1371" s="161" t="s">
        <v>1894</v>
      </c>
    </row>
    <row r="1372" spans="2:3" x14ac:dyDescent="0.2">
      <c r="B1372" s="187">
        <v>175562598</v>
      </c>
      <c r="C1372" s="161" t="s">
        <v>1667</v>
      </c>
    </row>
    <row r="1373" spans="2:3" x14ac:dyDescent="0.2">
      <c r="B1373" s="187">
        <v>175604894</v>
      </c>
      <c r="C1373" s="161" t="s">
        <v>1499</v>
      </c>
    </row>
    <row r="1374" spans="2:3" x14ac:dyDescent="0.2">
      <c r="B1374" s="187">
        <v>175605378</v>
      </c>
      <c r="C1374" s="161" t="s">
        <v>1649</v>
      </c>
    </row>
    <row r="1375" spans="2:3" x14ac:dyDescent="0.2">
      <c r="B1375" s="187">
        <v>175608342</v>
      </c>
      <c r="C1375" s="161" t="s">
        <v>1589</v>
      </c>
    </row>
    <row r="1376" spans="2:3" x14ac:dyDescent="0.2">
      <c r="B1376" s="187">
        <v>175611750</v>
      </c>
      <c r="C1376" s="161" t="s">
        <v>1975</v>
      </c>
    </row>
    <row r="1377" spans="2:3" x14ac:dyDescent="0.2">
      <c r="B1377" s="187">
        <v>175619336</v>
      </c>
      <c r="C1377" s="161" t="s">
        <v>1291</v>
      </c>
    </row>
    <row r="1378" spans="2:3" x14ac:dyDescent="0.2">
      <c r="B1378" s="187">
        <v>175620199</v>
      </c>
      <c r="C1378" s="161" t="s">
        <v>1563</v>
      </c>
    </row>
    <row r="1379" spans="2:3" x14ac:dyDescent="0.2">
      <c r="B1379" s="187">
        <v>175620237</v>
      </c>
      <c r="C1379" s="161" t="s">
        <v>1417</v>
      </c>
    </row>
    <row r="1380" spans="2:3" x14ac:dyDescent="0.2">
      <c r="B1380" s="187">
        <v>175717672</v>
      </c>
      <c r="C1380" s="161" t="s">
        <v>993</v>
      </c>
    </row>
    <row r="1381" spans="2:3" x14ac:dyDescent="0.2">
      <c r="B1381" s="187">
        <v>175724750</v>
      </c>
      <c r="C1381" s="161" t="s">
        <v>2098</v>
      </c>
    </row>
    <row r="1382" spans="2:3" x14ac:dyDescent="0.2">
      <c r="B1382" s="187">
        <v>175771871</v>
      </c>
      <c r="C1382" s="161" t="s">
        <v>276</v>
      </c>
    </row>
    <row r="1383" spans="2:3" x14ac:dyDescent="0.2">
      <c r="B1383" s="187">
        <v>175810842</v>
      </c>
      <c r="C1383" s="161" t="s">
        <v>208</v>
      </c>
    </row>
    <row r="1384" spans="2:3" x14ac:dyDescent="0.2">
      <c r="B1384" s="187">
        <v>175976457</v>
      </c>
      <c r="C1384" s="161" t="s">
        <v>1702</v>
      </c>
    </row>
    <row r="1385" spans="2:3" x14ac:dyDescent="0.2">
      <c r="B1385" s="187">
        <v>176003274</v>
      </c>
      <c r="C1385" s="161" t="s">
        <v>2355</v>
      </c>
    </row>
    <row r="1386" spans="2:3" x14ac:dyDescent="0.2">
      <c r="B1386" s="187">
        <v>176003452</v>
      </c>
      <c r="C1386" s="161" t="s">
        <v>1952</v>
      </c>
    </row>
    <row r="1387" spans="2:3" x14ac:dyDescent="0.2">
      <c r="B1387" s="187">
        <v>176055150</v>
      </c>
      <c r="C1387" s="161" t="s">
        <v>1605</v>
      </c>
    </row>
    <row r="1388" spans="2:3" x14ac:dyDescent="0.2">
      <c r="B1388" s="187">
        <v>176078320</v>
      </c>
      <c r="C1388" s="161" t="s">
        <v>1602</v>
      </c>
    </row>
    <row r="1389" spans="2:3" x14ac:dyDescent="0.2">
      <c r="B1389" s="187">
        <v>176111530</v>
      </c>
      <c r="C1389" s="161" t="s">
        <v>1215</v>
      </c>
    </row>
    <row r="1390" spans="2:3" x14ac:dyDescent="0.2">
      <c r="B1390" s="187">
        <v>176150471</v>
      </c>
      <c r="C1390" s="161" t="s">
        <v>1473</v>
      </c>
    </row>
    <row r="1391" spans="2:3" x14ac:dyDescent="0.2">
      <c r="B1391" s="187">
        <v>176184163</v>
      </c>
      <c r="C1391" s="161" t="s">
        <v>1726</v>
      </c>
    </row>
    <row r="1392" spans="2:3" x14ac:dyDescent="0.2">
      <c r="B1392" s="187">
        <v>176208640</v>
      </c>
      <c r="C1392" s="161" t="s">
        <v>2831</v>
      </c>
    </row>
    <row r="1393" spans="2:3" x14ac:dyDescent="0.2">
      <c r="B1393" s="187">
        <v>176239243</v>
      </c>
      <c r="C1393" s="161" t="s">
        <v>2092</v>
      </c>
    </row>
    <row r="1394" spans="2:3" x14ac:dyDescent="0.2">
      <c r="B1394" s="187">
        <v>176276319</v>
      </c>
      <c r="C1394" s="161" t="s">
        <v>1825</v>
      </c>
    </row>
    <row r="1395" spans="2:3" x14ac:dyDescent="0.2">
      <c r="B1395" s="187">
        <v>176340645</v>
      </c>
      <c r="C1395" s="161" t="s">
        <v>2622</v>
      </c>
    </row>
    <row r="1396" spans="2:3" x14ac:dyDescent="0.2">
      <c r="B1396" s="187">
        <v>176350020</v>
      </c>
      <c r="C1396" s="161" t="s">
        <v>1588</v>
      </c>
    </row>
    <row r="1397" spans="2:3" x14ac:dyDescent="0.2">
      <c r="B1397" s="187">
        <v>176563601</v>
      </c>
      <c r="C1397" s="161" t="s">
        <v>1835</v>
      </c>
    </row>
    <row r="1398" spans="2:3" x14ac:dyDescent="0.2">
      <c r="B1398" s="187">
        <v>176563962</v>
      </c>
      <c r="C1398" s="161" t="s">
        <v>1717</v>
      </c>
    </row>
    <row r="1399" spans="2:3" x14ac:dyDescent="0.2">
      <c r="B1399" s="187">
        <v>176605223</v>
      </c>
      <c r="C1399" s="161" t="s">
        <v>1333</v>
      </c>
    </row>
    <row r="1400" spans="2:3" x14ac:dyDescent="0.2">
      <c r="B1400" s="187">
        <v>176710922</v>
      </c>
      <c r="C1400" s="161" t="s">
        <v>1794</v>
      </c>
    </row>
    <row r="1401" spans="2:3" x14ac:dyDescent="0.2">
      <c r="B1401" s="187">
        <v>176747257</v>
      </c>
      <c r="C1401" s="161" t="s">
        <v>1386</v>
      </c>
    </row>
    <row r="1402" spans="2:3" x14ac:dyDescent="0.2">
      <c r="B1402" s="187">
        <v>176748490</v>
      </c>
      <c r="C1402" s="161" t="s">
        <v>1564</v>
      </c>
    </row>
    <row r="1403" spans="2:3" x14ac:dyDescent="0.2">
      <c r="B1403" s="187">
        <v>176763961</v>
      </c>
      <c r="C1403" s="161" t="s">
        <v>1915</v>
      </c>
    </row>
    <row r="1404" spans="2:3" x14ac:dyDescent="0.2">
      <c r="B1404" s="187">
        <v>176964517</v>
      </c>
      <c r="C1404" s="161" t="s">
        <v>1720</v>
      </c>
    </row>
    <row r="1405" spans="2:3" x14ac:dyDescent="0.2">
      <c r="B1405" s="187">
        <v>176970924</v>
      </c>
      <c r="C1405" s="161" t="s">
        <v>1709</v>
      </c>
    </row>
    <row r="1406" spans="2:3" x14ac:dyDescent="0.2">
      <c r="B1406" s="187">
        <v>177023295</v>
      </c>
      <c r="C1406" s="161" t="s">
        <v>1770</v>
      </c>
    </row>
    <row r="1407" spans="2:3" x14ac:dyDescent="0.2">
      <c r="B1407" s="187">
        <v>177115939</v>
      </c>
      <c r="C1407" s="161" t="s">
        <v>1890</v>
      </c>
    </row>
    <row r="1408" spans="2:3" x14ac:dyDescent="0.2">
      <c r="B1408" s="187">
        <v>177167700</v>
      </c>
      <c r="C1408" s="161" t="s">
        <v>1914</v>
      </c>
    </row>
    <row r="1409" spans="2:3" x14ac:dyDescent="0.2">
      <c r="B1409" s="187">
        <v>177191708</v>
      </c>
      <c r="C1409" s="161" t="s">
        <v>2553</v>
      </c>
    </row>
    <row r="1410" spans="2:3" x14ac:dyDescent="0.2">
      <c r="B1410" s="187">
        <v>177299045</v>
      </c>
      <c r="C1410" s="161" t="s">
        <v>1600</v>
      </c>
    </row>
    <row r="1411" spans="2:3" x14ac:dyDescent="0.2">
      <c r="B1411" s="187">
        <v>177308206</v>
      </c>
      <c r="C1411" s="161" t="s">
        <v>1728</v>
      </c>
    </row>
    <row r="1412" spans="2:3" x14ac:dyDescent="0.2">
      <c r="B1412" s="187">
        <v>177325836</v>
      </c>
      <c r="C1412" s="161" t="s">
        <v>2069</v>
      </c>
    </row>
    <row r="1413" spans="2:3" x14ac:dyDescent="0.2">
      <c r="B1413" s="187">
        <v>177346566</v>
      </c>
      <c r="C1413" s="161" t="s">
        <v>1560</v>
      </c>
    </row>
    <row r="1414" spans="2:3" x14ac:dyDescent="0.2">
      <c r="B1414" s="187">
        <v>177346914</v>
      </c>
      <c r="C1414" s="161" t="s">
        <v>2246</v>
      </c>
    </row>
    <row r="1415" spans="2:3" x14ac:dyDescent="0.2">
      <c r="B1415" s="187">
        <v>177358904</v>
      </c>
      <c r="C1415" s="161" t="s">
        <v>2001</v>
      </c>
    </row>
    <row r="1416" spans="2:3" x14ac:dyDescent="0.2">
      <c r="B1416" s="187">
        <v>177378956</v>
      </c>
      <c r="C1416" s="161" t="s">
        <v>1758</v>
      </c>
    </row>
    <row r="1417" spans="2:3" x14ac:dyDescent="0.2">
      <c r="B1417" s="187">
        <v>177387378</v>
      </c>
      <c r="C1417" s="161" t="s">
        <v>1778</v>
      </c>
    </row>
    <row r="1418" spans="2:3" x14ac:dyDescent="0.2">
      <c r="B1418" s="187">
        <v>177436964</v>
      </c>
      <c r="C1418" s="161" t="s">
        <v>2429</v>
      </c>
    </row>
    <row r="1419" spans="2:3" x14ac:dyDescent="0.2">
      <c r="B1419" s="187">
        <v>177445904</v>
      </c>
      <c r="C1419" s="161" t="s">
        <v>1497</v>
      </c>
    </row>
    <row r="1420" spans="2:3" x14ac:dyDescent="0.2">
      <c r="B1420" s="187">
        <v>177486686</v>
      </c>
      <c r="C1420" s="161" t="s">
        <v>2623</v>
      </c>
    </row>
    <row r="1421" spans="2:3" x14ac:dyDescent="0.2">
      <c r="B1421" s="187">
        <v>177553014</v>
      </c>
      <c r="C1421" s="161" t="s">
        <v>152</v>
      </c>
    </row>
    <row r="1422" spans="2:3" x14ac:dyDescent="0.2">
      <c r="B1422" s="187">
        <v>177619856</v>
      </c>
      <c r="C1422" s="161" t="s">
        <v>1525</v>
      </c>
    </row>
    <row r="1423" spans="2:3" x14ac:dyDescent="0.2">
      <c r="B1423" s="187">
        <v>177803916</v>
      </c>
      <c r="C1423" s="161" t="s">
        <v>1691</v>
      </c>
    </row>
    <row r="1424" spans="2:3" x14ac:dyDescent="0.2">
      <c r="B1424" s="187">
        <v>177825286</v>
      </c>
      <c r="C1424" s="161" t="s">
        <v>1248</v>
      </c>
    </row>
    <row r="1425" spans="2:3" x14ac:dyDescent="0.2">
      <c r="B1425" s="187">
        <v>177850914</v>
      </c>
      <c r="C1425" s="161" t="s">
        <v>1377</v>
      </c>
    </row>
    <row r="1426" spans="2:3" x14ac:dyDescent="0.2">
      <c r="B1426" s="187">
        <v>177871792</v>
      </c>
      <c r="C1426" s="161" t="s">
        <v>2624</v>
      </c>
    </row>
    <row r="1427" spans="2:3" x14ac:dyDescent="0.2">
      <c r="B1427" s="187">
        <v>178099589</v>
      </c>
      <c r="C1427" s="161" t="s">
        <v>2097</v>
      </c>
    </row>
    <row r="1428" spans="2:3" x14ac:dyDescent="0.2">
      <c r="B1428" s="187">
        <v>178113603</v>
      </c>
      <c r="C1428" s="161" t="s">
        <v>2357</v>
      </c>
    </row>
    <row r="1429" spans="2:3" x14ac:dyDescent="0.2">
      <c r="B1429" s="187">
        <v>178149500</v>
      </c>
      <c r="C1429" s="161" t="s">
        <v>2301</v>
      </c>
    </row>
    <row r="1430" spans="2:3" x14ac:dyDescent="0.2">
      <c r="B1430" s="187">
        <v>178149713</v>
      </c>
      <c r="C1430" s="161" t="s">
        <v>1796</v>
      </c>
    </row>
    <row r="1431" spans="2:3" x14ac:dyDescent="0.2">
      <c r="B1431" s="187">
        <v>178224839</v>
      </c>
      <c r="C1431" s="161" t="s">
        <v>1480</v>
      </c>
    </row>
    <row r="1432" spans="2:3" x14ac:dyDescent="0.2">
      <c r="B1432" s="187">
        <v>178303909</v>
      </c>
      <c r="C1432" s="161" t="s">
        <v>1824</v>
      </c>
    </row>
    <row r="1433" spans="2:3" x14ac:dyDescent="0.2">
      <c r="B1433" s="187">
        <v>178338605</v>
      </c>
      <c r="C1433" s="161" t="s">
        <v>1773</v>
      </c>
    </row>
    <row r="1434" spans="2:3" x14ac:dyDescent="0.2">
      <c r="B1434" s="187">
        <v>178338990</v>
      </c>
      <c r="C1434" s="161" t="s">
        <v>1692</v>
      </c>
    </row>
    <row r="1435" spans="2:3" x14ac:dyDescent="0.2">
      <c r="B1435" s="187">
        <v>178339141</v>
      </c>
      <c r="C1435" s="161" t="s">
        <v>1545</v>
      </c>
    </row>
    <row r="1436" spans="2:3" x14ac:dyDescent="0.2">
      <c r="B1436" s="187">
        <v>178341959</v>
      </c>
      <c r="C1436" s="161" t="s">
        <v>1303</v>
      </c>
    </row>
    <row r="1437" spans="2:3" x14ac:dyDescent="0.2">
      <c r="B1437" s="187">
        <v>178352368</v>
      </c>
      <c r="C1437" s="161" t="s">
        <v>1164</v>
      </c>
    </row>
    <row r="1438" spans="2:3" x14ac:dyDescent="0.2">
      <c r="B1438" s="187">
        <v>178413356</v>
      </c>
      <c r="C1438" s="161" t="s">
        <v>1735</v>
      </c>
    </row>
    <row r="1439" spans="2:3" x14ac:dyDescent="0.2">
      <c r="B1439" s="187">
        <v>178462748</v>
      </c>
      <c r="C1439" s="161" t="s">
        <v>1158</v>
      </c>
    </row>
    <row r="1440" spans="2:3" x14ac:dyDescent="0.2">
      <c r="B1440" s="187">
        <v>178501646</v>
      </c>
      <c r="C1440" s="161" t="s">
        <v>2340</v>
      </c>
    </row>
    <row r="1441" spans="2:3" x14ac:dyDescent="0.2">
      <c r="B1441" s="187">
        <v>178516171</v>
      </c>
      <c r="C1441" s="161" t="s">
        <v>2011</v>
      </c>
    </row>
    <row r="1442" spans="2:3" x14ac:dyDescent="0.2">
      <c r="B1442" s="187">
        <v>178516805</v>
      </c>
      <c r="C1442" s="161" t="s">
        <v>2105</v>
      </c>
    </row>
    <row r="1443" spans="2:3" x14ac:dyDescent="0.2">
      <c r="B1443" s="187">
        <v>178564257</v>
      </c>
      <c r="C1443" s="161" t="s">
        <v>1580</v>
      </c>
    </row>
    <row r="1444" spans="2:3" x14ac:dyDescent="0.2">
      <c r="B1444" s="187">
        <v>178588008</v>
      </c>
      <c r="C1444" s="161" t="s">
        <v>1461</v>
      </c>
    </row>
    <row r="1445" spans="2:3" x14ac:dyDescent="0.2">
      <c r="B1445" s="187">
        <v>178646865</v>
      </c>
      <c r="C1445" s="161" t="s">
        <v>1828</v>
      </c>
    </row>
    <row r="1446" spans="2:3" x14ac:dyDescent="0.2">
      <c r="B1446" s="187">
        <v>178681326</v>
      </c>
      <c r="C1446" s="161" t="s">
        <v>2625</v>
      </c>
    </row>
    <row r="1447" spans="2:3" x14ac:dyDescent="0.2">
      <c r="B1447" s="187">
        <v>178681431</v>
      </c>
      <c r="C1447" s="161" t="s">
        <v>1810</v>
      </c>
    </row>
    <row r="1448" spans="2:3" x14ac:dyDescent="0.2">
      <c r="B1448" s="187">
        <v>178682250</v>
      </c>
      <c r="C1448" s="161" t="s">
        <v>1795</v>
      </c>
    </row>
    <row r="1449" spans="2:3" x14ac:dyDescent="0.2">
      <c r="B1449" s="187">
        <v>178739871</v>
      </c>
      <c r="C1449" s="161" t="s">
        <v>1305</v>
      </c>
    </row>
    <row r="1450" spans="2:3" x14ac:dyDescent="0.2">
      <c r="B1450" s="187">
        <v>178747700</v>
      </c>
      <c r="C1450" s="161" t="s">
        <v>2533</v>
      </c>
    </row>
    <row r="1451" spans="2:3" x14ac:dyDescent="0.2">
      <c r="B1451" s="187">
        <v>178750158</v>
      </c>
      <c r="C1451" s="161" t="s">
        <v>1700</v>
      </c>
    </row>
    <row r="1452" spans="2:3" x14ac:dyDescent="0.2">
      <c r="B1452" s="187">
        <v>178784621</v>
      </c>
      <c r="C1452" s="161" t="s">
        <v>1888</v>
      </c>
    </row>
    <row r="1453" spans="2:3" x14ac:dyDescent="0.2">
      <c r="B1453" s="187">
        <v>178830445</v>
      </c>
      <c r="C1453" s="161" t="s">
        <v>2034</v>
      </c>
    </row>
    <row r="1454" spans="2:3" x14ac:dyDescent="0.2">
      <c r="B1454" s="187">
        <v>178892114</v>
      </c>
      <c r="C1454" s="161" t="s">
        <v>1608</v>
      </c>
    </row>
    <row r="1455" spans="2:3" x14ac:dyDescent="0.2">
      <c r="B1455" s="187">
        <v>178911186</v>
      </c>
      <c r="C1455" s="161" t="s">
        <v>1203</v>
      </c>
    </row>
    <row r="1456" spans="2:3" x14ac:dyDescent="0.2">
      <c r="B1456" s="187">
        <v>178940194</v>
      </c>
      <c r="C1456" s="161" t="s">
        <v>1899</v>
      </c>
    </row>
    <row r="1457" spans="2:3" x14ac:dyDescent="0.2">
      <c r="B1457" s="187">
        <v>179021656</v>
      </c>
      <c r="C1457" s="161" t="s">
        <v>1785</v>
      </c>
    </row>
    <row r="1458" spans="2:3" x14ac:dyDescent="0.2">
      <c r="B1458" s="187">
        <v>179021710</v>
      </c>
      <c r="C1458" s="161" t="s">
        <v>1921</v>
      </c>
    </row>
    <row r="1459" spans="2:3" x14ac:dyDescent="0.2">
      <c r="B1459" s="187">
        <v>179021869</v>
      </c>
      <c r="C1459" s="161" t="s">
        <v>2626</v>
      </c>
    </row>
    <row r="1460" spans="2:3" x14ac:dyDescent="0.2">
      <c r="B1460" s="187">
        <v>179021877</v>
      </c>
      <c r="C1460" s="161" t="s">
        <v>1469</v>
      </c>
    </row>
    <row r="1461" spans="2:3" x14ac:dyDescent="0.2">
      <c r="B1461" s="187">
        <v>179043188</v>
      </c>
      <c r="C1461" s="161" t="s">
        <v>544</v>
      </c>
    </row>
    <row r="1462" spans="2:3" x14ac:dyDescent="0.2">
      <c r="B1462" s="187">
        <v>179096710</v>
      </c>
      <c r="C1462" s="161" t="s">
        <v>1555</v>
      </c>
    </row>
    <row r="1463" spans="2:3" x14ac:dyDescent="0.2">
      <c r="B1463" s="187">
        <v>179098870</v>
      </c>
      <c r="C1463" s="161" t="s">
        <v>1556</v>
      </c>
    </row>
    <row r="1464" spans="2:3" x14ac:dyDescent="0.2">
      <c r="B1464" s="187">
        <v>179099124</v>
      </c>
      <c r="C1464" s="161" t="s">
        <v>1584</v>
      </c>
    </row>
    <row r="1465" spans="2:3" x14ac:dyDescent="0.2">
      <c r="B1465" s="187">
        <v>179099132</v>
      </c>
      <c r="C1465" s="161" t="s">
        <v>2627</v>
      </c>
    </row>
    <row r="1466" spans="2:3" x14ac:dyDescent="0.2">
      <c r="B1466" s="187">
        <v>179099787</v>
      </c>
      <c r="C1466" s="161" t="s">
        <v>1798</v>
      </c>
    </row>
    <row r="1467" spans="2:3" x14ac:dyDescent="0.2">
      <c r="B1467" s="187">
        <v>179100050</v>
      </c>
      <c r="C1467" s="161" t="s">
        <v>1675</v>
      </c>
    </row>
    <row r="1468" spans="2:3" x14ac:dyDescent="0.2">
      <c r="B1468" s="187">
        <v>179100149</v>
      </c>
      <c r="C1468" s="161" t="s">
        <v>1651</v>
      </c>
    </row>
    <row r="1469" spans="2:3" x14ac:dyDescent="0.2">
      <c r="B1469" s="187">
        <v>179170856</v>
      </c>
      <c r="C1469" s="161" t="s">
        <v>1292</v>
      </c>
    </row>
    <row r="1470" spans="2:3" x14ac:dyDescent="0.2">
      <c r="B1470" s="187">
        <v>179172255</v>
      </c>
      <c r="C1470" s="161" t="s">
        <v>1301</v>
      </c>
    </row>
    <row r="1471" spans="2:3" x14ac:dyDescent="0.2">
      <c r="B1471" s="187">
        <v>179172360</v>
      </c>
      <c r="C1471" s="161" t="s">
        <v>1260</v>
      </c>
    </row>
    <row r="1472" spans="2:3" x14ac:dyDescent="0.2">
      <c r="B1472" s="187">
        <v>179192787</v>
      </c>
      <c r="C1472" s="161" t="s">
        <v>1426</v>
      </c>
    </row>
    <row r="1473" spans="2:3" x14ac:dyDescent="0.2">
      <c r="B1473" s="187">
        <v>179198475</v>
      </c>
      <c r="C1473" s="161" t="s">
        <v>2628</v>
      </c>
    </row>
    <row r="1474" spans="2:3" x14ac:dyDescent="0.2">
      <c r="B1474" s="187">
        <v>179210971</v>
      </c>
      <c r="C1474" s="161" t="s">
        <v>1722</v>
      </c>
    </row>
    <row r="1475" spans="2:3" x14ac:dyDescent="0.2">
      <c r="B1475" s="187">
        <v>179229443</v>
      </c>
      <c r="C1475" s="161" t="s">
        <v>1697</v>
      </c>
    </row>
    <row r="1476" spans="2:3" x14ac:dyDescent="0.2">
      <c r="B1476" s="187">
        <v>179318780</v>
      </c>
      <c r="C1476" s="161" t="s">
        <v>1814</v>
      </c>
    </row>
    <row r="1477" spans="2:3" x14ac:dyDescent="0.2">
      <c r="B1477" s="187">
        <v>179341090</v>
      </c>
      <c r="C1477" s="161" t="s">
        <v>1750</v>
      </c>
    </row>
    <row r="1478" spans="2:3" x14ac:dyDescent="0.2">
      <c r="B1478" s="187">
        <v>179345141</v>
      </c>
      <c r="C1478" s="161" t="s">
        <v>2067</v>
      </c>
    </row>
    <row r="1479" spans="2:3" x14ac:dyDescent="0.2">
      <c r="B1479" s="187">
        <v>179384406</v>
      </c>
      <c r="C1479" s="161" t="s">
        <v>1453</v>
      </c>
    </row>
    <row r="1480" spans="2:3" x14ac:dyDescent="0.2">
      <c r="B1480" s="187">
        <v>179386573</v>
      </c>
      <c r="C1480" s="161" t="s">
        <v>2285</v>
      </c>
    </row>
    <row r="1481" spans="2:3" x14ac:dyDescent="0.2">
      <c r="B1481" s="187">
        <v>179441060</v>
      </c>
      <c r="C1481" s="161" t="s">
        <v>608</v>
      </c>
    </row>
    <row r="1482" spans="2:3" x14ac:dyDescent="0.2">
      <c r="B1482" s="187">
        <v>179466917</v>
      </c>
      <c r="C1482" s="161" t="s">
        <v>2629</v>
      </c>
    </row>
    <row r="1483" spans="2:3" x14ac:dyDescent="0.2">
      <c r="B1483" s="187">
        <v>179488058</v>
      </c>
      <c r="C1483" s="161" t="s">
        <v>1718</v>
      </c>
    </row>
    <row r="1484" spans="2:3" x14ac:dyDescent="0.2">
      <c r="B1484" s="187">
        <v>179517716</v>
      </c>
      <c r="C1484" s="161" t="s">
        <v>146</v>
      </c>
    </row>
    <row r="1485" spans="2:3" x14ac:dyDescent="0.2">
      <c r="B1485" s="187">
        <v>179518020</v>
      </c>
      <c r="C1485" s="161" t="s">
        <v>1819</v>
      </c>
    </row>
    <row r="1486" spans="2:3" x14ac:dyDescent="0.2">
      <c r="B1486" s="187">
        <v>179592335</v>
      </c>
      <c r="C1486" s="161" t="s">
        <v>1603</v>
      </c>
    </row>
    <row r="1487" spans="2:3" x14ac:dyDescent="0.2">
      <c r="B1487" s="187">
        <v>179592696</v>
      </c>
      <c r="C1487" s="161" t="s">
        <v>1821</v>
      </c>
    </row>
    <row r="1488" spans="2:3" x14ac:dyDescent="0.2">
      <c r="B1488" s="187">
        <v>179593102</v>
      </c>
      <c r="C1488" s="161" t="s">
        <v>1599</v>
      </c>
    </row>
    <row r="1489" spans="2:3" x14ac:dyDescent="0.2">
      <c r="B1489" s="187">
        <v>179642669</v>
      </c>
      <c r="C1489" s="161" t="s">
        <v>1765</v>
      </c>
    </row>
    <row r="1490" spans="2:3" x14ac:dyDescent="0.2">
      <c r="B1490" s="187">
        <v>179651153</v>
      </c>
      <c r="C1490" s="161" t="s">
        <v>1867</v>
      </c>
    </row>
    <row r="1491" spans="2:3" x14ac:dyDescent="0.2">
      <c r="B1491" s="187">
        <v>179728946</v>
      </c>
      <c r="C1491" s="161" t="s">
        <v>2225</v>
      </c>
    </row>
    <row r="1492" spans="2:3" x14ac:dyDescent="0.2">
      <c r="B1492" s="187">
        <v>179742450</v>
      </c>
      <c r="C1492" s="161" t="s">
        <v>1780</v>
      </c>
    </row>
    <row r="1493" spans="2:3" x14ac:dyDescent="0.2">
      <c r="B1493" s="187">
        <v>179770870</v>
      </c>
      <c r="C1493" s="161" t="s">
        <v>171</v>
      </c>
    </row>
    <row r="1494" spans="2:3" x14ac:dyDescent="0.2">
      <c r="B1494" s="187">
        <v>179775367</v>
      </c>
      <c r="C1494" s="161" t="s">
        <v>1437</v>
      </c>
    </row>
    <row r="1495" spans="2:3" x14ac:dyDescent="0.2">
      <c r="B1495" s="187">
        <v>179810707</v>
      </c>
      <c r="C1495" s="161" t="s">
        <v>2630</v>
      </c>
    </row>
    <row r="1496" spans="2:3" x14ac:dyDescent="0.2">
      <c r="B1496" s="187">
        <v>179880322</v>
      </c>
      <c r="C1496" s="161" t="s">
        <v>1526</v>
      </c>
    </row>
    <row r="1497" spans="2:3" x14ac:dyDescent="0.2">
      <c r="B1497" s="187">
        <v>179915045</v>
      </c>
      <c r="C1497" s="161" t="s">
        <v>1790</v>
      </c>
    </row>
    <row r="1498" spans="2:3" x14ac:dyDescent="0.2">
      <c r="B1498" s="187">
        <v>180005731</v>
      </c>
      <c r="C1498" s="161" t="s">
        <v>1792</v>
      </c>
    </row>
    <row r="1499" spans="2:3" x14ac:dyDescent="0.2">
      <c r="B1499" s="187">
        <v>180085492</v>
      </c>
      <c r="C1499" s="161" t="s">
        <v>2202</v>
      </c>
    </row>
    <row r="1500" spans="2:3" x14ac:dyDescent="0.2">
      <c r="B1500" s="187">
        <v>180089498</v>
      </c>
      <c r="C1500" s="161" t="s">
        <v>1788</v>
      </c>
    </row>
    <row r="1501" spans="2:3" x14ac:dyDescent="0.2">
      <c r="B1501" s="187">
        <v>180115553</v>
      </c>
      <c r="C1501" s="161" t="s">
        <v>222</v>
      </c>
    </row>
    <row r="1502" spans="2:3" x14ac:dyDescent="0.2">
      <c r="B1502" s="187">
        <v>180116258</v>
      </c>
      <c r="C1502" s="161" t="s">
        <v>1876</v>
      </c>
    </row>
    <row r="1503" spans="2:3" x14ac:dyDescent="0.2">
      <c r="B1503" s="187">
        <v>180200224</v>
      </c>
      <c r="C1503" s="161" t="s">
        <v>1435</v>
      </c>
    </row>
    <row r="1504" spans="2:3" x14ac:dyDescent="0.2">
      <c r="B1504" s="187">
        <v>180231235</v>
      </c>
      <c r="C1504" s="161" t="s">
        <v>2056</v>
      </c>
    </row>
    <row r="1505" spans="2:3" x14ac:dyDescent="0.2">
      <c r="B1505" s="187">
        <v>180250728</v>
      </c>
      <c r="C1505" s="161" t="s">
        <v>1755</v>
      </c>
    </row>
    <row r="1506" spans="2:3" x14ac:dyDescent="0.2">
      <c r="B1506" s="187">
        <v>180251147</v>
      </c>
      <c r="C1506" s="161" t="s">
        <v>1716</v>
      </c>
    </row>
    <row r="1507" spans="2:3" x14ac:dyDescent="0.2">
      <c r="B1507" s="187">
        <v>180350757</v>
      </c>
      <c r="C1507" s="161" t="s">
        <v>2222</v>
      </c>
    </row>
    <row r="1508" spans="2:3" x14ac:dyDescent="0.2">
      <c r="B1508" s="187">
        <v>180367960</v>
      </c>
      <c r="C1508" s="161" t="s">
        <v>625</v>
      </c>
    </row>
    <row r="1509" spans="2:3" x14ac:dyDescent="0.2">
      <c r="B1509" s="187">
        <v>180372785</v>
      </c>
      <c r="C1509" s="161" t="s">
        <v>720</v>
      </c>
    </row>
    <row r="1510" spans="2:3" x14ac:dyDescent="0.2">
      <c r="B1510" s="187">
        <v>180399543</v>
      </c>
      <c r="C1510" s="161" t="s">
        <v>1971</v>
      </c>
    </row>
    <row r="1511" spans="2:3" x14ac:dyDescent="0.2">
      <c r="B1511" s="187">
        <v>180531131</v>
      </c>
      <c r="C1511" s="161" t="s">
        <v>1492</v>
      </c>
    </row>
    <row r="1512" spans="2:3" x14ac:dyDescent="0.2">
      <c r="B1512" s="187">
        <v>180531140</v>
      </c>
      <c r="C1512" s="161" t="s">
        <v>2631</v>
      </c>
    </row>
    <row r="1513" spans="2:3" x14ac:dyDescent="0.2">
      <c r="B1513" s="187">
        <v>180705890</v>
      </c>
      <c r="C1513" s="161" t="s">
        <v>1912</v>
      </c>
    </row>
    <row r="1514" spans="2:3" x14ac:dyDescent="0.2">
      <c r="B1514" s="187">
        <v>180716000</v>
      </c>
      <c r="C1514" s="161" t="s">
        <v>1178</v>
      </c>
    </row>
    <row r="1515" spans="2:3" x14ac:dyDescent="0.2">
      <c r="B1515" s="187">
        <v>180716204</v>
      </c>
      <c r="C1515" s="161" t="s">
        <v>684</v>
      </c>
    </row>
    <row r="1516" spans="2:3" x14ac:dyDescent="0.2">
      <c r="B1516" s="187">
        <v>180716670</v>
      </c>
      <c r="C1516" s="161" t="s">
        <v>559</v>
      </c>
    </row>
    <row r="1517" spans="2:3" x14ac:dyDescent="0.2">
      <c r="B1517" s="187">
        <v>180807005</v>
      </c>
      <c r="C1517" s="161" t="s">
        <v>2632</v>
      </c>
    </row>
    <row r="1518" spans="2:3" x14ac:dyDescent="0.2">
      <c r="B1518" s="187">
        <v>180857193</v>
      </c>
      <c r="C1518" s="161" t="s">
        <v>2781</v>
      </c>
    </row>
    <row r="1519" spans="2:3" x14ac:dyDescent="0.2">
      <c r="B1519" s="187">
        <v>180928775</v>
      </c>
      <c r="C1519" s="161" t="s">
        <v>1740</v>
      </c>
    </row>
    <row r="1520" spans="2:3" x14ac:dyDescent="0.2">
      <c r="B1520" s="187">
        <v>180932039</v>
      </c>
      <c r="C1520" s="161" t="s">
        <v>2135</v>
      </c>
    </row>
    <row r="1521" spans="2:3" x14ac:dyDescent="0.2">
      <c r="B1521" s="187">
        <v>180933914</v>
      </c>
      <c r="C1521" s="161" t="s">
        <v>1559</v>
      </c>
    </row>
    <row r="1522" spans="2:3" x14ac:dyDescent="0.2">
      <c r="B1522" s="187">
        <v>180954679</v>
      </c>
      <c r="C1522" s="161" t="s">
        <v>1678</v>
      </c>
    </row>
    <row r="1523" spans="2:3" x14ac:dyDescent="0.2">
      <c r="B1523" s="187">
        <v>181132923</v>
      </c>
      <c r="C1523" s="161" t="s">
        <v>761</v>
      </c>
    </row>
    <row r="1524" spans="2:3" x14ac:dyDescent="0.2">
      <c r="B1524" s="187">
        <v>181173956</v>
      </c>
      <c r="C1524" s="161" t="s">
        <v>1760</v>
      </c>
    </row>
    <row r="1525" spans="2:3" x14ac:dyDescent="0.2">
      <c r="B1525" s="187">
        <v>181174472</v>
      </c>
      <c r="C1525" s="161" t="s">
        <v>2173</v>
      </c>
    </row>
    <row r="1526" spans="2:3" x14ac:dyDescent="0.2">
      <c r="B1526" s="187">
        <v>181174537</v>
      </c>
      <c r="C1526" s="161" t="s">
        <v>1816</v>
      </c>
    </row>
    <row r="1527" spans="2:3" x14ac:dyDescent="0.2">
      <c r="B1527" s="187">
        <v>181175797</v>
      </c>
      <c r="C1527" s="161" t="s">
        <v>2633</v>
      </c>
    </row>
    <row r="1528" spans="2:3" x14ac:dyDescent="0.2">
      <c r="B1528" s="187">
        <v>181203570</v>
      </c>
      <c r="C1528" s="161" t="s">
        <v>1489</v>
      </c>
    </row>
    <row r="1529" spans="2:3" x14ac:dyDescent="0.2">
      <c r="B1529" s="187">
        <v>181204525</v>
      </c>
      <c r="C1529" s="161" t="s">
        <v>2782</v>
      </c>
    </row>
    <row r="1530" spans="2:3" x14ac:dyDescent="0.2">
      <c r="B1530" s="187">
        <v>181214660</v>
      </c>
      <c r="C1530" s="161" t="s">
        <v>1752</v>
      </c>
    </row>
    <row r="1531" spans="2:3" x14ac:dyDescent="0.2">
      <c r="B1531" s="187">
        <v>181225280</v>
      </c>
      <c r="C1531" s="161" t="s">
        <v>1823</v>
      </c>
    </row>
    <row r="1532" spans="2:3" x14ac:dyDescent="0.2">
      <c r="B1532" s="187">
        <v>181277557</v>
      </c>
      <c r="C1532" s="161" t="s">
        <v>1659</v>
      </c>
    </row>
    <row r="1533" spans="2:3" x14ac:dyDescent="0.2">
      <c r="B1533" s="187">
        <v>181282127</v>
      </c>
      <c r="C1533" s="161" t="s">
        <v>1485</v>
      </c>
    </row>
    <row r="1534" spans="2:3" x14ac:dyDescent="0.2">
      <c r="B1534" s="187">
        <v>181296349</v>
      </c>
      <c r="C1534" s="161" t="s">
        <v>2017</v>
      </c>
    </row>
    <row r="1535" spans="2:3" x14ac:dyDescent="0.2">
      <c r="B1535" s="187">
        <v>181296543</v>
      </c>
      <c r="C1535" s="161" t="s">
        <v>1925</v>
      </c>
    </row>
    <row r="1536" spans="2:3" x14ac:dyDescent="0.2">
      <c r="B1536" s="187">
        <v>181339129</v>
      </c>
      <c r="C1536" s="161" t="s">
        <v>1680</v>
      </c>
    </row>
    <row r="1537" spans="2:3" x14ac:dyDescent="0.2">
      <c r="B1537" s="187">
        <v>181343398</v>
      </c>
      <c r="C1537" s="161" t="s">
        <v>2346</v>
      </c>
    </row>
    <row r="1538" spans="2:3" x14ac:dyDescent="0.2">
      <c r="B1538" s="187">
        <v>181373629</v>
      </c>
      <c r="C1538" s="161" t="s">
        <v>1122</v>
      </c>
    </row>
    <row r="1539" spans="2:3" x14ac:dyDescent="0.2">
      <c r="B1539" s="187">
        <v>181379228</v>
      </c>
      <c r="C1539" s="161" t="s">
        <v>2634</v>
      </c>
    </row>
    <row r="1540" spans="2:3" x14ac:dyDescent="0.2">
      <c r="B1540" s="187">
        <v>181471230</v>
      </c>
      <c r="C1540" s="161" t="s">
        <v>2354</v>
      </c>
    </row>
    <row r="1541" spans="2:3" x14ac:dyDescent="0.2">
      <c r="B1541" s="187">
        <v>181501996</v>
      </c>
      <c r="C1541" s="161" t="s">
        <v>1994</v>
      </c>
    </row>
    <row r="1542" spans="2:3" x14ac:dyDescent="0.2">
      <c r="B1542" s="187">
        <v>181541920</v>
      </c>
      <c r="C1542" s="161" t="s">
        <v>2783</v>
      </c>
    </row>
    <row r="1543" spans="2:3" x14ac:dyDescent="0.2">
      <c r="B1543" s="187">
        <v>181569779</v>
      </c>
      <c r="C1543" s="161" t="s">
        <v>225</v>
      </c>
    </row>
    <row r="1544" spans="2:3" x14ac:dyDescent="0.2">
      <c r="B1544" s="187">
        <v>181641453</v>
      </c>
      <c r="C1544" s="161" t="s">
        <v>1877</v>
      </c>
    </row>
    <row r="1545" spans="2:3" x14ac:dyDescent="0.2">
      <c r="B1545" s="187">
        <v>181673339</v>
      </c>
      <c r="C1545" s="161" t="s">
        <v>1636</v>
      </c>
    </row>
    <row r="1546" spans="2:3" x14ac:dyDescent="0.2">
      <c r="B1546" s="187">
        <v>181775271</v>
      </c>
      <c r="C1546" s="161" t="s">
        <v>1916</v>
      </c>
    </row>
    <row r="1547" spans="2:3" x14ac:dyDescent="0.2">
      <c r="B1547" s="187">
        <v>181809796</v>
      </c>
      <c r="C1547" s="161" t="s">
        <v>2635</v>
      </c>
    </row>
    <row r="1548" spans="2:3" x14ac:dyDescent="0.2">
      <c r="B1548" s="187">
        <v>181815745</v>
      </c>
      <c r="C1548" s="161" t="s">
        <v>2058</v>
      </c>
    </row>
    <row r="1549" spans="2:3" x14ac:dyDescent="0.2">
      <c r="B1549" s="187">
        <v>181956780</v>
      </c>
      <c r="C1549" s="161" t="s">
        <v>2756</v>
      </c>
    </row>
    <row r="1550" spans="2:3" x14ac:dyDescent="0.2">
      <c r="B1550" s="187">
        <v>182063682</v>
      </c>
      <c r="C1550" s="161" t="s">
        <v>1652</v>
      </c>
    </row>
    <row r="1551" spans="2:3" x14ac:dyDescent="0.2">
      <c r="B1551" s="187">
        <v>182090809</v>
      </c>
      <c r="C1551" s="161" t="s">
        <v>2151</v>
      </c>
    </row>
    <row r="1552" spans="2:3" x14ac:dyDescent="0.2">
      <c r="B1552" s="187">
        <v>182153665</v>
      </c>
      <c r="C1552" s="161" t="s">
        <v>1637</v>
      </c>
    </row>
    <row r="1553" spans="2:3" x14ac:dyDescent="0.2">
      <c r="B1553" s="187">
        <v>182161722</v>
      </c>
      <c r="C1553" s="161" t="s">
        <v>2205</v>
      </c>
    </row>
    <row r="1554" spans="2:3" x14ac:dyDescent="0.2">
      <c r="B1554" s="187">
        <v>182208249</v>
      </c>
      <c r="C1554" s="161" t="s">
        <v>2335</v>
      </c>
    </row>
    <row r="1555" spans="2:3" x14ac:dyDescent="0.2">
      <c r="B1555" s="187">
        <v>182258068</v>
      </c>
      <c r="C1555" s="161" t="s">
        <v>2435</v>
      </c>
    </row>
    <row r="1556" spans="2:3" x14ac:dyDescent="0.2">
      <c r="B1556" s="187">
        <v>182369935</v>
      </c>
      <c r="C1556" s="161" t="s">
        <v>1575</v>
      </c>
    </row>
    <row r="1557" spans="2:3" x14ac:dyDescent="0.2">
      <c r="B1557" s="187">
        <v>182441571</v>
      </c>
      <c r="C1557" s="161" t="s">
        <v>1847</v>
      </c>
    </row>
    <row r="1558" spans="2:3" x14ac:dyDescent="0.2">
      <c r="B1558" s="187">
        <v>182495280</v>
      </c>
      <c r="C1558" s="161" t="s">
        <v>1721</v>
      </c>
    </row>
    <row r="1559" spans="2:3" x14ac:dyDescent="0.2">
      <c r="B1559" s="187">
        <v>182571629</v>
      </c>
      <c r="C1559" s="161" t="s">
        <v>1801</v>
      </c>
    </row>
    <row r="1560" spans="2:3" x14ac:dyDescent="0.2">
      <c r="B1560" s="187">
        <v>182609987</v>
      </c>
      <c r="C1560" s="161" t="s">
        <v>2359</v>
      </c>
    </row>
    <row r="1561" spans="2:3" x14ac:dyDescent="0.2">
      <c r="B1561" s="187">
        <v>182660516</v>
      </c>
      <c r="C1561" s="161" t="s">
        <v>1557</v>
      </c>
    </row>
    <row r="1562" spans="2:3" x14ac:dyDescent="0.2">
      <c r="B1562" s="187">
        <v>182671380</v>
      </c>
      <c r="C1562" s="161" t="s">
        <v>2157</v>
      </c>
    </row>
    <row r="1563" spans="2:3" x14ac:dyDescent="0.2">
      <c r="B1563" s="187">
        <v>182671526</v>
      </c>
      <c r="C1563" s="161" t="s">
        <v>2142</v>
      </c>
    </row>
    <row r="1564" spans="2:3" x14ac:dyDescent="0.2">
      <c r="B1564" s="187">
        <v>182706575</v>
      </c>
      <c r="C1564" s="161" t="s">
        <v>2101</v>
      </c>
    </row>
    <row r="1565" spans="2:3" x14ac:dyDescent="0.2">
      <c r="B1565" s="187">
        <v>182711285</v>
      </c>
      <c r="C1565" s="161" t="s">
        <v>1904</v>
      </c>
    </row>
    <row r="1566" spans="2:3" x14ac:dyDescent="0.2">
      <c r="B1566" s="187">
        <v>182718476</v>
      </c>
      <c r="C1566" s="161" t="s">
        <v>2286</v>
      </c>
    </row>
    <row r="1567" spans="2:3" x14ac:dyDescent="0.2">
      <c r="B1567" s="187">
        <v>182735613</v>
      </c>
      <c r="C1567" s="161" t="s">
        <v>1686</v>
      </c>
    </row>
    <row r="1568" spans="2:3" x14ac:dyDescent="0.2">
      <c r="B1568" s="187">
        <v>182758168</v>
      </c>
      <c r="C1568" s="161" t="s">
        <v>1776</v>
      </c>
    </row>
    <row r="1569" spans="2:3" x14ac:dyDescent="0.2">
      <c r="B1569" s="187">
        <v>182782514</v>
      </c>
      <c r="C1569" s="161" t="s">
        <v>1208</v>
      </c>
    </row>
    <row r="1570" spans="2:3" x14ac:dyDescent="0.2">
      <c r="B1570" s="187">
        <v>182789101</v>
      </c>
      <c r="C1570" s="161" t="s">
        <v>1641</v>
      </c>
    </row>
    <row r="1571" spans="2:3" x14ac:dyDescent="0.2">
      <c r="B1571" s="187">
        <v>182789950</v>
      </c>
      <c r="C1571" s="161" t="s">
        <v>1859</v>
      </c>
    </row>
    <row r="1572" spans="2:3" x14ac:dyDescent="0.2">
      <c r="B1572" s="187">
        <v>182890180</v>
      </c>
      <c r="C1572" s="161" t="s">
        <v>2018</v>
      </c>
    </row>
    <row r="1573" spans="2:3" x14ac:dyDescent="0.2">
      <c r="B1573" s="187">
        <v>182931145</v>
      </c>
      <c r="C1573" s="161" t="s">
        <v>2289</v>
      </c>
    </row>
    <row r="1574" spans="2:3" x14ac:dyDescent="0.2">
      <c r="B1574" s="187">
        <v>182985733</v>
      </c>
      <c r="C1574" s="161" t="s">
        <v>1614</v>
      </c>
    </row>
    <row r="1575" spans="2:3" x14ac:dyDescent="0.2">
      <c r="B1575" s="187">
        <v>183021924</v>
      </c>
      <c r="C1575" s="161" t="s">
        <v>2364</v>
      </c>
    </row>
    <row r="1576" spans="2:3" x14ac:dyDescent="0.2">
      <c r="B1576" s="187">
        <v>183046862</v>
      </c>
      <c r="C1576" s="161" t="s">
        <v>261</v>
      </c>
    </row>
    <row r="1577" spans="2:3" x14ac:dyDescent="0.2">
      <c r="B1577" s="187">
        <v>183053370</v>
      </c>
      <c r="C1577" s="161" t="s">
        <v>2636</v>
      </c>
    </row>
    <row r="1578" spans="2:3" x14ac:dyDescent="0.2">
      <c r="B1578" s="187">
        <v>183053737</v>
      </c>
      <c r="C1578" s="161" t="s">
        <v>1591</v>
      </c>
    </row>
    <row r="1579" spans="2:3" x14ac:dyDescent="0.2">
      <c r="B1579" s="187">
        <v>183138775</v>
      </c>
      <c r="C1579" s="161" t="s">
        <v>2121</v>
      </c>
    </row>
    <row r="1580" spans="2:3" x14ac:dyDescent="0.2">
      <c r="B1580" s="187">
        <v>183140087</v>
      </c>
      <c r="C1580" s="161" t="s">
        <v>2637</v>
      </c>
    </row>
    <row r="1581" spans="2:3" x14ac:dyDescent="0.2">
      <c r="B1581" s="187">
        <v>183153456</v>
      </c>
      <c r="C1581" s="161" t="s">
        <v>1723</v>
      </c>
    </row>
    <row r="1582" spans="2:3" x14ac:dyDescent="0.2">
      <c r="B1582" s="187">
        <v>183161270</v>
      </c>
      <c r="C1582" s="161" t="s">
        <v>1684</v>
      </c>
    </row>
    <row r="1583" spans="2:3" x14ac:dyDescent="0.2">
      <c r="B1583" s="187">
        <v>183178173</v>
      </c>
      <c r="C1583" s="161" t="s">
        <v>1961</v>
      </c>
    </row>
    <row r="1584" spans="2:3" x14ac:dyDescent="0.2">
      <c r="B1584" s="187">
        <v>183293428</v>
      </c>
      <c r="C1584" s="161" t="s">
        <v>1789</v>
      </c>
    </row>
    <row r="1585" spans="2:3" x14ac:dyDescent="0.2">
      <c r="B1585" s="187">
        <v>183434242</v>
      </c>
      <c r="C1585" s="161" t="s">
        <v>1536</v>
      </c>
    </row>
    <row r="1586" spans="2:3" x14ac:dyDescent="0.2">
      <c r="B1586" s="187">
        <v>183486196</v>
      </c>
      <c r="C1586" s="161" t="s">
        <v>1662</v>
      </c>
    </row>
    <row r="1587" spans="2:3" x14ac:dyDescent="0.2">
      <c r="B1587" s="187">
        <v>183486226</v>
      </c>
      <c r="C1587" s="161" t="s">
        <v>1959</v>
      </c>
    </row>
    <row r="1588" spans="2:3" x14ac:dyDescent="0.2">
      <c r="B1588" s="187">
        <v>183520114</v>
      </c>
      <c r="C1588" s="161" t="s">
        <v>1148</v>
      </c>
    </row>
    <row r="1589" spans="2:3" x14ac:dyDescent="0.2">
      <c r="B1589" s="187">
        <v>183524225</v>
      </c>
      <c r="C1589" s="161" t="s">
        <v>2269</v>
      </c>
    </row>
    <row r="1590" spans="2:3" x14ac:dyDescent="0.2">
      <c r="B1590" s="187">
        <v>183704436</v>
      </c>
      <c r="C1590" s="161" t="s">
        <v>1318</v>
      </c>
    </row>
    <row r="1591" spans="2:3" x14ac:dyDescent="0.2">
      <c r="B1591" s="187">
        <v>183714652</v>
      </c>
      <c r="C1591" s="161" t="s">
        <v>147</v>
      </c>
    </row>
    <row r="1592" spans="2:3" x14ac:dyDescent="0.2">
      <c r="B1592" s="187">
        <v>183765290</v>
      </c>
      <c r="C1592" s="161" t="s">
        <v>2218</v>
      </c>
    </row>
    <row r="1593" spans="2:3" x14ac:dyDescent="0.2">
      <c r="B1593" s="187">
        <v>183767616</v>
      </c>
      <c r="C1593" s="161" t="s">
        <v>1958</v>
      </c>
    </row>
    <row r="1594" spans="2:3" x14ac:dyDescent="0.2">
      <c r="B1594" s="187">
        <v>183833589</v>
      </c>
      <c r="C1594" s="161" t="s">
        <v>1757</v>
      </c>
    </row>
    <row r="1595" spans="2:3" x14ac:dyDescent="0.2">
      <c r="B1595" s="187">
        <v>183879651</v>
      </c>
      <c r="C1595" s="161" t="s">
        <v>2118</v>
      </c>
    </row>
    <row r="1596" spans="2:3" x14ac:dyDescent="0.2">
      <c r="B1596" s="187">
        <v>183911903</v>
      </c>
      <c r="C1596" s="161" t="s">
        <v>1893</v>
      </c>
    </row>
    <row r="1597" spans="2:3" x14ac:dyDescent="0.2">
      <c r="B1597" s="187">
        <v>184115760</v>
      </c>
      <c r="C1597" s="161" t="s">
        <v>1544</v>
      </c>
    </row>
    <row r="1598" spans="2:3" x14ac:dyDescent="0.2">
      <c r="B1598" s="187">
        <v>184116007</v>
      </c>
      <c r="C1598" s="161" t="s">
        <v>2146</v>
      </c>
    </row>
    <row r="1599" spans="2:3" x14ac:dyDescent="0.2">
      <c r="B1599" s="187">
        <v>184119448</v>
      </c>
      <c r="C1599" s="161" t="s">
        <v>1868</v>
      </c>
    </row>
    <row r="1600" spans="2:3" x14ac:dyDescent="0.2">
      <c r="B1600" s="187">
        <v>184306965</v>
      </c>
      <c r="C1600" s="161" t="s">
        <v>2139</v>
      </c>
    </row>
    <row r="1601" spans="2:3" x14ac:dyDescent="0.2">
      <c r="B1601" s="187">
        <v>184348218</v>
      </c>
      <c r="C1601" s="161" t="s">
        <v>1699</v>
      </c>
    </row>
    <row r="1602" spans="2:3" x14ac:dyDescent="0.2">
      <c r="B1602" s="187">
        <v>184430674</v>
      </c>
      <c r="C1602" s="161" t="s">
        <v>2027</v>
      </c>
    </row>
    <row r="1603" spans="2:3" x14ac:dyDescent="0.2">
      <c r="B1603" s="187">
        <v>184486459</v>
      </c>
      <c r="C1603" s="161" t="s">
        <v>2125</v>
      </c>
    </row>
    <row r="1604" spans="2:3" x14ac:dyDescent="0.2">
      <c r="B1604" s="187">
        <v>184509882</v>
      </c>
      <c r="C1604" s="161" t="s">
        <v>1749</v>
      </c>
    </row>
    <row r="1605" spans="2:3" x14ac:dyDescent="0.2">
      <c r="B1605" s="187">
        <v>184509963</v>
      </c>
      <c r="C1605" s="161" t="s">
        <v>1844</v>
      </c>
    </row>
    <row r="1606" spans="2:3" x14ac:dyDescent="0.2">
      <c r="B1606" s="187">
        <v>184510066</v>
      </c>
      <c r="C1606" s="161" t="s">
        <v>2263</v>
      </c>
    </row>
    <row r="1607" spans="2:3" x14ac:dyDescent="0.2">
      <c r="B1607" s="187">
        <v>184510180</v>
      </c>
      <c r="C1607" s="161" t="s">
        <v>2047</v>
      </c>
    </row>
    <row r="1608" spans="2:3" x14ac:dyDescent="0.2">
      <c r="B1608" s="187">
        <v>184552010</v>
      </c>
      <c r="C1608" s="161" t="s">
        <v>1596</v>
      </c>
    </row>
    <row r="1609" spans="2:3" x14ac:dyDescent="0.2">
      <c r="B1609" s="187">
        <v>184590760</v>
      </c>
      <c r="C1609" s="161" t="s">
        <v>2283</v>
      </c>
    </row>
    <row r="1610" spans="2:3" x14ac:dyDescent="0.2">
      <c r="B1610" s="187">
        <v>184630851</v>
      </c>
      <c r="C1610" s="161" t="s">
        <v>1781</v>
      </c>
    </row>
    <row r="1611" spans="2:3" x14ac:dyDescent="0.2">
      <c r="B1611" s="187">
        <v>184638160</v>
      </c>
      <c r="C1611" s="161" t="s">
        <v>1587</v>
      </c>
    </row>
    <row r="1612" spans="2:3" x14ac:dyDescent="0.2">
      <c r="B1612" s="187">
        <v>184659272</v>
      </c>
      <c r="C1612" s="161" t="s">
        <v>2261</v>
      </c>
    </row>
    <row r="1613" spans="2:3" x14ac:dyDescent="0.2">
      <c r="B1613" s="187">
        <v>184754771</v>
      </c>
      <c r="C1613" s="161" t="s">
        <v>1578</v>
      </c>
    </row>
    <row r="1614" spans="2:3" x14ac:dyDescent="0.2">
      <c r="B1614" s="187">
        <v>184775140</v>
      </c>
      <c r="C1614" s="161" t="s">
        <v>1676</v>
      </c>
    </row>
    <row r="1615" spans="2:3" x14ac:dyDescent="0.2">
      <c r="B1615" s="187">
        <v>184867401</v>
      </c>
      <c r="C1615" s="161" t="s">
        <v>2005</v>
      </c>
    </row>
    <row r="1616" spans="2:3" x14ac:dyDescent="0.2">
      <c r="B1616" s="187">
        <v>184871875</v>
      </c>
      <c r="C1616" s="161" t="s">
        <v>1674</v>
      </c>
    </row>
    <row r="1617" spans="2:3" x14ac:dyDescent="0.2">
      <c r="B1617" s="187">
        <v>184872391</v>
      </c>
      <c r="C1617" s="161" t="s">
        <v>2370</v>
      </c>
    </row>
    <row r="1618" spans="2:3" x14ac:dyDescent="0.2">
      <c r="B1618" s="187">
        <v>184907381</v>
      </c>
      <c r="C1618" s="161" t="s">
        <v>2757</v>
      </c>
    </row>
    <row r="1619" spans="2:3" x14ac:dyDescent="0.2">
      <c r="B1619" s="187">
        <v>184907896</v>
      </c>
      <c r="C1619" s="161" t="s">
        <v>2784</v>
      </c>
    </row>
    <row r="1620" spans="2:3" x14ac:dyDescent="0.2">
      <c r="B1620" s="187">
        <v>184907977</v>
      </c>
      <c r="C1620" s="161" t="s">
        <v>2360</v>
      </c>
    </row>
    <row r="1621" spans="2:3" x14ac:dyDescent="0.2">
      <c r="B1621" s="187">
        <v>184997518</v>
      </c>
      <c r="C1621" s="161" t="s">
        <v>1701</v>
      </c>
    </row>
    <row r="1622" spans="2:3" x14ac:dyDescent="0.2">
      <c r="B1622" s="187">
        <v>185085881</v>
      </c>
      <c r="C1622" s="161" t="s">
        <v>1928</v>
      </c>
    </row>
    <row r="1623" spans="2:3" x14ac:dyDescent="0.2">
      <c r="B1623" s="187">
        <v>185133789</v>
      </c>
      <c r="C1623" s="161" t="s">
        <v>1542</v>
      </c>
    </row>
    <row r="1624" spans="2:3" x14ac:dyDescent="0.2">
      <c r="B1624" s="187">
        <v>185157220</v>
      </c>
      <c r="C1624" s="161" t="s">
        <v>2639</v>
      </c>
    </row>
    <row r="1625" spans="2:3" x14ac:dyDescent="0.2">
      <c r="B1625" s="187">
        <v>185191185</v>
      </c>
      <c r="C1625" s="161" t="s">
        <v>1321</v>
      </c>
    </row>
    <row r="1626" spans="2:3" x14ac:dyDescent="0.2">
      <c r="B1626" s="187">
        <v>185203370</v>
      </c>
      <c r="C1626" s="161" t="s">
        <v>1947</v>
      </c>
    </row>
    <row r="1627" spans="2:3" x14ac:dyDescent="0.2">
      <c r="B1627" s="187">
        <v>185230904</v>
      </c>
      <c r="C1627" s="161" t="s">
        <v>1246</v>
      </c>
    </row>
    <row r="1628" spans="2:3" x14ac:dyDescent="0.2">
      <c r="B1628" s="187">
        <v>185235190</v>
      </c>
      <c r="C1628" s="161" t="s">
        <v>1807</v>
      </c>
    </row>
    <row r="1629" spans="2:3" x14ac:dyDescent="0.2">
      <c r="B1629" s="187">
        <v>185235387</v>
      </c>
      <c r="C1629" s="161" t="s">
        <v>1903</v>
      </c>
    </row>
    <row r="1630" spans="2:3" x14ac:dyDescent="0.2">
      <c r="B1630" s="187">
        <v>185248675</v>
      </c>
      <c r="C1630" s="161" t="s">
        <v>1116</v>
      </c>
    </row>
    <row r="1631" spans="2:3" x14ac:dyDescent="0.2">
      <c r="B1631" s="187">
        <v>185378242</v>
      </c>
      <c r="C1631" s="161" t="s">
        <v>2317</v>
      </c>
    </row>
    <row r="1632" spans="2:3" x14ac:dyDescent="0.2">
      <c r="B1632" s="187">
        <v>185385349</v>
      </c>
      <c r="C1632" s="161" t="s">
        <v>1943</v>
      </c>
    </row>
    <row r="1633" spans="2:3" x14ac:dyDescent="0.2">
      <c r="B1633" s="187">
        <v>185409571</v>
      </c>
      <c r="C1633" s="161" t="s">
        <v>1629</v>
      </c>
    </row>
    <row r="1634" spans="2:3" x14ac:dyDescent="0.2">
      <c r="B1634" s="187">
        <v>185410081</v>
      </c>
      <c r="C1634" s="161" t="s">
        <v>2270</v>
      </c>
    </row>
    <row r="1635" spans="2:3" x14ac:dyDescent="0.2">
      <c r="B1635" s="187">
        <v>185477518</v>
      </c>
      <c r="C1635" s="161" t="s">
        <v>2376</v>
      </c>
    </row>
    <row r="1636" spans="2:3" x14ac:dyDescent="0.2">
      <c r="B1636" s="187">
        <v>185489249</v>
      </c>
      <c r="C1636" s="161" t="s">
        <v>2501</v>
      </c>
    </row>
    <row r="1637" spans="2:3" x14ac:dyDescent="0.2">
      <c r="B1637" s="187">
        <v>185526217</v>
      </c>
      <c r="C1637" s="161" t="s">
        <v>1936</v>
      </c>
    </row>
    <row r="1638" spans="2:3" x14ac:dyDescent="0.2">
      <c r="B1638" s="187">
        <v>185531202</v>
      </c>
      <c r="C1638" s="161" t="s">
        <v>1407</v>
      </c>
    </row>
    <row r="1639" spans="2:3" x14ac:dyDescent="0.2">
      <c r="B1639" s="187">
        <v>185532144</v>
      </c>
      <c r="C1639" s="161" t="s">
        <v>1942</v>
      </c>
    </row>
    <row r="1640" spans="2:3" x14ac:dyDescent="0.2">
      <c r="B1640" s="187">
        <v>185532462</v>
      </c>
      <c r="C1640" s="161" t="s">
        <v>1646</v>
      </c>
    </row>
    <row r="1641" spans="2:3" x14ac:dyDescent="0.2">
      <c r="B1641" s="187">
        <v>185588255</v>
      </c>
      <c r="C1641" s="161" t="s">
        <v>2211</v>
      </c>
    </row>
    <row r="1642" spans="2:3" x14ac:dyDescent="0.2">
      <c r="B1642" s="187">
        <v>185635245</v>
      </c>
      <c r="C1642" s="161" t="s">
        <v>2378</v>
      </c>
    </row>
    <row r="1643" spans="2:3" x14ac:dyDescent="0.2">
      <c r="B1643" s="187">
        <v>185648290</v>
      </c>
      <c r="C1643" s="161" t="s">
        <v>1827</v>
      </c>
    </row>
    <row r="1644" spans="2:3" x14ac:dyDescent="0.2">
      <c r="B1644" s="187">
        <v>185650457</v>
      </c>
      <c r="C1644" s="161" t="s">
        <v>1446</v>
      </c>
    </row>
    <row r="1645" spans="2:3" x14ac:dyDescent="0.2">
      <c r="B1645" s="187">
        <v>185667635</v>
      </c>
      <c r="C1645" s="161" t="s">
        <v>2640</v>
      </c>
    </row>
    <row r="1646" spans="2:3" x14ac:dyDescent="0.2">
      <c r="B1646" s="187">
        <v>185723047</v>
      </c>
      <c r="C1646" s="161" t="s">
        <v>1869</v>
      </c>
    </row>
    <row r="1647" spans="2:3" x14ac:dyDescent="0.2">
      <c r="B1647" s="187">
        <v>185732070</v>
      </c>
      <c r="C1647" s="161" t="s">
        <v>1995</v>
      </c>
    </row>
    <row r="1648" spans="2:3" x14ac:dyDescent="0.2">
      <c r="B1648" s="187">
        <v>185786243</v>
      </c>
      <c r="C1648" s="161" t="s">
        <v>1657</v>
      </c>
    </row>
    <row r="1649" spans="2:3" x14ac:dyDescent="0.2">
      <c r="B1649" s="187">
        <v>185810128</v>
      </c>
      <c r="C1649" s="161" t="s">
        <v>2009</v>
      </c>
    </row>
    <row r="1650" spans="2:3" x14ac:dyDescent="0.2">
      <c r="B1650" s="187">
        <v>185818480</v>
      </c>
      <c r="C1650" s="161" t="s">
        <v>223</v>
      </c>
    </row>
    <row r="1651" spans="2:3" x14ac:dyDescent="0.2">
      <c r="B1651" s="187">
        <v>185873944</v>
      </c>
      <c r="C1651" s="161" t="s">
        <v>1880</v>
      </c>
    </row>
    <row r="1652" spans="2:3" x14ac:dyDescent="0.2">
      <c r="B1652" s="187">
        <v>185970621</v>
      </c>
      <c r="C1652" s="161" t="s">
        <v>2433</v>
      </c>
    </row>
    <row r="1653" spans="2:3" x14ac:dyDescent="0.2">
      <c r="B1653" s="187">
        <v>186093101</v>
      </c>
      <c r="C1653" s="161" t="s">
        <v>2030</v>
      </c>
    </row>
    <row r="1654" spans="2:3" x14ac:dyDescent="0.2">
      <c r="B1654" s="187">
        <v>186195753</v>
      </c>
      <c r="C1654" s="161" t="s">
        <v>1970</v>
      </c>
    </row>
    <row r="1655" spans="2:3" x14ac:dyDescent="0.2">
      <c r="B1655" s="187">
        <v>186250827</v>
      </c>
      <c r="C1655" s="161" t="s">
        <v>1817</v>
      </c>
    </row>
    <row r="1656" spans="2:3" x14ac:dyDescent="0.2">
      <c r="B1656" s="187">
        <v>186314299</v>
      </c>
      <c r="C1656" s="161" t="s">
        <v>1981</v>
      </c>
    </row>
    <row r="1657" spans="2:3" x14ac:dyDescent="0.2">
      <c r="B1657" s="187">
        <v>186337159</v>
      </c>
      <c r="C1657" s="161" t="s">
        <v>2548</v>
      </c>
    </row>
    <row r="1658" spans="2:3" x14ac:dyDescent="0.2">
      <c r="B1658" s="187">
        <v>186375484</v>
      </c>
      <c r="C1658" s="161" t="s">
        <v>1456</v>
      </c>
    </row>
    <row r="1659" spans="2:3" x14ac:dyDescent="0.2">
      <c r="B1659" s="187">
        <v>186375549</v>
      </c>
      <c r="C1659" s="161" t="s">
        <v>2080</v>
      </c>
    </row>
    <row r="1660" spans="2:3" x14ac:dyDescent="0.2">
      <c r="B1660" s="187">
        <v>186378165</v>
      </c>
      <c r="C1660" s="161" t="s">
        <v>1833</v>
      </c>
    </row>
    <row r="1661" spans="2:3" x14ac:dyDescent="0.2">
      <c r="B1661" s="187">
        <v>186427379</v>
      </c>
      <c r="C1661" s="161" t="s">
        <v>2785</v>
      </c>
    </row>
    <row r="1662" spans="2:3" x14ac:dyDescent="0.2">
      <c r="B1662" s="187">
        <v>186437021</v>
      </c>
      <c r="C1662" s="161" t="s">
        <v>2036</v>
      </c>
    </row>
    <row r="1663" spans="2:3" x14ac:dyDescent="0.2">
      <c r="B1663" s="187">
        <v>186451644</v>
      </c>
      <c r="C1663" s="161" t="s">
        <v>1529</v>
      </c>
    </row>
    <row r="1664" spans="2:3" x14ac:dyDescent="0.2">
      <c r="B1664" s="187">
        <v>186451857</v>
      </c>
      <c r="C1664" s="161" t="s">
        <v>1488</v>
      </c>
    </row>
    <row r="1665" spans="2:3" x14ac:dyDescent="0.2">
      <c r="B1665" s="187">
        <v>186451911</v>
      </c>
      <c r="C1665" s="161" t="s">
        <v>2019</v>
      </c>
    </row>
    <row r="1666" spans="2:3" x14ac:dyDescent="0.2">
      <c r="B1666" s="187">
        <v>186451946</v>
      </c>
      <c r="C1666" s="161" t="s">
        <v>2786</v>
      </c>
    </row>
    <row r="1667" spans="2:3" x14ac:dyDescent="0.2">
      <c r="B1667" s="187">
        <v>186502214</v>
      </c>
      <c r="C1667" s="161" t="s">
        <v>1913</v>
      </c>
    </row>
    <row r="1668" spans="2:3" x14ac:dyDescent="0.2">
      <c r="B1668" s="187">
        <v>186590512</v>
      </c>
      <c r="C1668" s="161" t="s">
        <v>1874</v>
      </c>
    </row>
    <row r="1669" spans="2:3" x14ac:dyDescent="0.2">
      <c r="B1669" s="187">
        <v>186608365</v>
      </c>
      <c r="C1669" s="161" t="s">
        <v>1809</v>
      </c>
    </row>
    <row r="1670" spans="2:3" x14ac:dyDescent="0.2">
      <c r="B1670" s="187">
        <v>186692307</v>
      </c>
      <c r="C1670" s="161" t="s">
        <v>1582</v>
      </c>
    </row>
    <row r="1671" spans="2:3" x14ac:dyDescent="0.2">
      <c r="B1671" s="187">
        <v>186744951</v>
      </c>
      <c r="C1671" s="161" t="s">
        <v>2068</v>
      </c>
    </row>
    <row r="1672" spans="2:3" x14ac:dyDescent="0.2">
      <c r="B1672" s="187">
        <v>186787804</v>
      </c>
      <c r="C1672" s="161" t="s">
        <v>1503</v>
      </c>
    </row>
    <row r="1673" spans="2:3" x14ac:dyDescent="0.2">
      <c r="B1673" s="187">
        <v>186792603</v>
      </c>
      <c r="C1673" s="161" t="s">
        <v>2130</v>
      </c>
    </row>
    <row r="1674" spans="2:3" x14ac:dyDescent="0.2">
      <c r="B1674" s="187">
        <v>186792808</v>
      </c>
      <c r="C1674" s="161" t="s">
        <v>1133</v>
      </c>
    </row>
    <row r="1675" spans="2:3" x14ac:dyDescent="0.2">
      <c r="B1675" s="187">
        <v>186792980</v>
      </c>
      <c r="C1675" s="161" t="s">
        <v>1932</v>
      </c>
    </row>
    <row r="1676" spans="2:3" x14ac:dyDescent="0.2">
      <c r="B1676" s="187">
        <v>186793138</v>
      </c>
      <c r="C1676" s="161" t="s">
        <v>1727</v>
      </c>
    </row>
    <row r="1677" spans="2:3" x14ac:dyDescent="0.2">
      <c r="B1677" s="187">
        <v>186793146</v>
      </c>
      <c r="C1677" s="161" t="s">
        <v>1663</v>
      </c>
    </row>
    <row r="1678" spans="2:3" x14ac:dyDescent="0.2">
      <c r="B1678" s="187">
        <v>186793189</v>
      </c>
      <c r="C1678" s="161" t="s">
        <v>2042</v>
      </c>
    </row>
    <row r="1679" spans="2:3" x14ac:dyDescent="0.2">
      <c r="B1679" s="187">
        <v>186793197</v>
      </c>
      <c r="C1679" s="161" t="s">
        <v>2203</v>
      </c>
    </row>
    <row r="1680" spans="2:3" x14ac:dyDescent="0.2">
      <c r="B1680" s="187">
        <v>186793618</v>
      </c>
      <c r="C1680" s="161" t="s">
        <v>1625</v>
      </c>
    </row>
    <row r="1681" spans="2:3" x14ac:dyDescent="0.2">
      <c r="B1681" s="187">
        <v>186830947</v>
      </c>
      <c r="C1681" s="161" t="s">
        <v>1229</v>
      </c>
    </row>
    <row r="1682" spans="2:3" x14ac:dyDescent="0.2">
      <c r="B1682" s="187">
        <v>186836007</v>
      </c>
      <c r="C1682" s="161" t="s">
        <v>160</v>
      </c>
    </row>
    <row r="1683" spans="2:3" x14ac:dyDescent="0.2">
      <c r="B1683" s="187">
        <v>186840004</v>
      </c>
      <c r="C1683" s="161" t="s">
        <v>1660</v>
      </c>
    </row>
    <row r="1684" spans="2:3" x14ac:dyDescent="0.2">
      <c r="B1684" s="187">
        <v>186889640</v>
      </c>
      <c r="C1684" s="161" t="s">
        <v>1901</v>
      </c>
    </row>
    <row r="1685" spans="2:3" x14ac:dyDescent="0.2">
      <c r="B1685" s="187">
        <v>186889984</v>
      </c>
      <c r="C1685" s="161" t="s">
        <v>2082</v>
      </c>
    </row>
    <row r="1686" spans="2:3" x14ac:dyDescent="0.2">
      <c r="B1686" s="187">
        <v>186913192</v>
      </c>
      <c r="C1686" s="161" t="s">
        <v>951</v>
      </c>
    </row>
    <row r="1687" spans="2:3" x14ac:dyDescent="0.2">
      <c r="B1687" s="187">
        <v>186996160</v>
      </c>
      <c r="C1687" s="161" t="s">
        <v>2057</v>
      </c>
    </row>
    <row r="1688" spans="2:3" x14ac:dyDescent="0.2">
      <c r="B1688" s="187">
        <v>187025290</v>
      </c>
      <c r="C1688" s="161" t="s">
        <v>175</v>
      </c>
    </row>
    <row r="1689" spans="2:3" x14ac:dyDescent="0.2">
      <c r="B1689" s="187">
        <v>187090092</v>
      </c>
      <c r="C1689" s="161" t="s">
        <v>2086</v>
      </c>
    </row>
    <row r="1690" spans="2:3" x14ac:dyDescent="0.2">
      <c r="B1690" s="187">
        <v>187104620</v>
      </c>
      <c r="C1690" s="161" t="s">
        <v>2641</v>
      </c>
    </row>
    <row r="1691" spans="2:3" x14ac:dyDescent="0.2">
      <c r="B1691" s="187">
        <v>187105294</v>
      </c>
      <c r="C1691" s="161" t="s">
        <v>1711</v>
      </c>
    </row>
    <row r="1692" spans="2:3" x14ac:dyDescent="0.2">
      <c r="B1692" s="187">
        <v>187106738</v>
      </c>
      <c r="C1692" s="161" t="s">
        <v>1436</v>
      </c>
    </row>
    <row r="1693" spans="2:3" x14ac:dyDescent="0.2">
      <c r="B1693" s="187">
        <v>187107904</v>
      </c>
      <c r="C1693" s="161" t="s">
        <v>1929</v>
      </c>
    </row>
    <row r="1694" spans="2:3" x14ac:dyDescent="0.2">
      <c r="B1694" s="187">
        <v>187131374</v>
      </c>
      <c r="C1694" s="161" t="s">
        <v>2832</v>
      </c>
    </row>
    <row r="1695" spans="2:3" x14ac:dyDescent="0.2">
      <c r="B1695" s="187">
        <v>187179239</v>
      </c>
      <c r="C1695" s="161" t="s">
        <v>2437</v>
      </c>
    </row>
    <row r="1696" spans="2:3" x14ac:dyDescent="0.2">
      <c r="B1696" s="187">
        <v>187179247</v>
      </c>
      <c r="C1696" s="161" t="s">
        <v>2438</v>
      </c>
    </row>
    <row r="1697" spans="2:3" x14ac:dyDescent="0.2">
      <c r="B1697" s="187">
        <v>187256187</v>
      </c>
      <c r="C1697" s="161" t="s">
        <v>253</v>
      </c>
    </row>
    <row r="1698" spans="2:3" x14ac:dyDescent="0.2">
      <c r="B1698" s="187">
        <v>187269602</v>
      </c>
      <c r="C1698" s="161" t="s">
        <v>1673</v>
      </c>
    </row>
    <row r="1699" spans="2:3" x14ac:dyDescent="0.2">
      <c r="B1699" s="187">
        <v>187300771</v>
      </c>
      <c r="C1699" s="161" t="s">
        <v>2833</v>
      </c>
    </row>
    <row r="1700" spans="2:3" x14ac:dyDescent="0.2">
      <c r="B1700" s="187">
        <v>187307083</v>
      </c>
      <c r="C1700" s="161" t="s">
        <v>1397</v>
      </c>
    </row>
    <row r="1701" spans="2:3" x14ac:dyDescent="0.2">
      <c r="B1701" s="187">
        <v>187312842</v>
      </c>
      <c r="C1701" s="161" t="s">
        <v>1732</v>
      </c>
    </row>
    <row r="1702" spans="2:3" x14ac:dyDescent="0.2">
      <c r="B1702" s="187">
        <v>187313199</v>
      </c>
      <c r="C1702" s="161" t="s">
        <v>1922</v>
      </c>
    </row>
    <row r="1703" spans="2:3" x14ac:dyDescent="0.2">
      <c r="B1703" s="187">
        <v>187358052</v>
      </c>
      <c r="C1703" s="161" t="s">
        <v>2447</v>
      </c>
    </row>
    <row r="1704" spans="2:3" x14ac:dyDescent="0.2">
      <c r="B1704" s="187">
        <v>187497494</v>
      </c>
      <c r="C1704" s="161" t="s">
        <v>2642</v>
      </c>
    </row>
    <row r="1705" spans="2:3" x14ac:dyDescent="0.2">
      <c r="B1705" s="187">
        <v>187523371</v>
      </c>
      <c r="C1705" s="161" t="s">
        <v>1933</v>
      </c>
    </row>
    <row r="1706" spans="2:3" x14ac:dyDescent="0.2">
      <c r="B1706" s="187">
        <v>187629269</v>
      </c>
      <c r="C1706" s="161" t="s">
        <v>1712</v>
      </c>
    </row>
    <row r="1707" spans="2:3" x14ac:dyDescent="0.2">
      <c r="B1707" s="187">
        <v>187632693</v>
      </c>
      <c r="C1707" s="161" t="s">
        <v>2243</v>
      </c>
    </row>
    <row r="1708" spans="2:3" x14ac:dyDescent="0.2">
      <c r="B1708" s="187">
        <v>187785538</v>
      </c>
      <c r="C1708" s="161" t="s">
        <v>2081</v>
      </c>
    </row>
    <row r="1709" spans="2:3" x14ac:dyDescent="0.2">
      <c r="B1709" s="187">
        <v>187799261</v>
      </c>
      <c r="C1709" s="161" t="s">
        <v>2787</v>
      </c>
    </row>
    <row r="1710" spans="2:3" x14ac:dyDescent="0.2">
      <c r="B1710" s="187">
        <v>187806756</v>
      </c>
      <c r="C1710" s="161" t="s">
        <v>2181</v>
      </c>
    </row>
    <row r="1711" spans="2:3" x14ac:dyDescent="0.2">
      <c r="B1711" s="187">
        <v>187839492</v>
      </c>
      <c r="C1711" s="161" t="s">
        <v>2643</v>
      </c>
    </row>
    <row r="1712" spans="2:3" x14ac:dyDescent="0.2">
      <c r="B1712" s="187">
        <v>187903425</v>
      </c>
      <c r="C1712" s="161" t="s">
        <v>205</v>
      </c>
    </row>
    <row r="1713" spans="2:3" x14ac:dyDescent="0.2">
      <c r="B1713" s="187">
        <v>188059113</v>
      </c>
      <c r="C1713" s="161" t="s">
        <v>1808</v>
      </c>
    </row>
    <row r="1714" spans="2:3" x14ac:dyDescent="0.2">
      <c r="B1714" s="187">
        <v>188115757</v>
      </c>
      <c r="C1714" s="161" t="s">
        <v>2194</v>
      </c>
    </row>
    <row r="1715" spans="2:3" x14ac:dyDescent="0.2">
      <c r="B1715" s="187">
        <v>188153870</v>
      </c>
      <c r="C1715" s="161" t="s">
        <v>2192</v>
      </c>
    </row>
    <row r="1716" spans="2:3" x14ac:dyDescent="0.2">
      <c r="B1716" s="187">
        <v>188207406</v>
      </c>
      <c r="C1716" s="161" t="s">
        <v>324</v>
      </c>
    </row>
    <row r="1717" spans="2:3" x14ac:dyDescent="0.2">
      <c r="B1717" s="187">
        <v>188211055</v>
      </c>
      <c r="C1717" s="161" t="s">
        <v>469</v>
      </c>
    </row>
    <row r="1718" spans="2:3" x14ac:dyDescent="0.2">
      <c r="B1718" s="187">
        <v>188215522</v>
      </c>
      <c r="C1718" s="161" t="s">
        <v>1666</v>
      </c>
    </row>
    <row r="1719" spans="2:3" x14ac:dyDescent="0.2">
      <c r="B1719" s="187">
        <v>188275525</v>
      </c>
      <c r="C1719" s="161" t="s">
        <v>1297</v>
      </c>
    </row>
    <row r="1720" spans="2:3" x14ac:dyDescent="0.2">
      <c r="B1720" s="187">
        <v>188299335</v>
      </c>
      <c r="C1720" s="161" t="s">
        <v>2010</v>
      </c>
    </row>
    <row r="1721" spans="2:3" x14ac:dyDescent="0.2">
      <c r="B1721" s="187">
        <v>188302891</v>
      </c>
      <c r="C1721" s="161" t="s">
        <v>1696</v>
      </c>
    </row>
    <row r="1722" spans="2:3" x14ac:dyDescent="0.2">
      <c r="B1722" s="187">
        <v>188351698</v>
      </c>
      <c r="C1722" s="161" t="s">
        <v>1302</v>
      </c>
    </row>
    <row r="1723" spans="2:3" x14ac:dyDescent="0.2">
      <c r="B1723" s="187">
        <v>188354662</v>
      </c>
      <c r="C1723" s="161" t="s">
        <v>1829</v>
      </c>
    </row>
    <row r="1724" spans="2:3" x14ac:dyDescent="0.2">
      <c r="B1724" s="187">
        <v>188393994</v>
      </c>
      <c r="C1724" s="161" t="s">
        <v>1573</v>
      </c>
    </row>
    <row r="1725" spans="2:3" x14ac:dyDescent="0.2">
      <c r="B1725" s="187">
        <v>188413480</v>
      </c>
      <c r="C1725" s="161" t="s">
        <v>1955</v>
      </c>
    </row>
    <row r="1726" spans="2:3" x14ac:dyDescent="0.2">
      <c r="B1726" s="187">
        <v>188424202</v>
      </c>
      <c r="C1726" s="161" t="s">
        <v>220</v>
      </c>
    </row>
    <row r="1727" spans="2:3" x14ac:dyDescent="0.2">
      <c r="B1727" s="187">
        <v>188524436</v>
      </c>
      <c r="C1727" s="161" t="s">
        <v>2788</v>
      </c>
    </row>
    <row r="1728" spans="2:3" x14ac:dyDescent="0.2">
      <c r="B1728" s="187">
        <v>188524690</v>
      </c>
      <c r="C1728" s="161" t="s">
        <v>1957</v>
      </c>
    </row>
    <row r="1729" spans="2:3" x14ac:dyDescent="0.2">
      <c r="B1729" s="187">
        <v>188605770</v>
      </c>
      <c r="C1729" s="161" t="s">
        <v>2512</v>
      </c>
    </row>
    <row r="1730" spans="2:3" x14ac:dyDescent="0.2">
      <c r="B1730" s="187">
        <v>188616667</v>
      </c>
      <c r="C1730" s="161" t="s">
        <v>1729</v>
      </c>
    </row>
    <row r="1731" spans="2:3" x14ac:dyDescent="0.2">
      <c r="B1731" s="187">
        <v>188623590</v>
      </c>
      <c r="C1731" s="161" t="s">
        <v>2095</v>
      </c>
    </row>
    <row r="1732" spans="2:3" x14ac:dyDescent="0.2">
      <c r="B1732" s="187">
        <v>188626298</v>
      </c>
      <c r="C1732" s="161" t="s">
        <v>1689</v>
      </c>
    </row>
    <row r="1733" spans="2:3" x14ac:dyDescent="0.2">
      <c r="B1733" s="187">
        <v>188694560</v>
      </c>
      <c r="C1733" s="161" t="s">
        <v>2064</v>
      </c>
    </row>
    <row r="1734" spans="2:3" x14ac:dyDescent="0.2">
      <c r="B1734" s="187">
        <v>188705660</v>
      </c>
      <c r="C1734" s="161" t="s">
        <v>2834</v>
      </c>
    </row>
    <row r="1735" spans="2:3" x14ac:dyDescent="0.2">
      <c r="B1735" s="187">
        <v>188736085</v>
      </c>
      <c r="C1735" s="161" t="s">
        <v>2085</v>
      </c>
    </row>
    <row r="1736" spans="2:3" x14ac:dyDescent="0.2">
      <c r="B1736" s="187">
        <v>188759743</v>
      </c>
      <c r="C1736" s="161" t="s">
        <v>1786</v>
      </c>
    </row>
    <row r="1737" spans="2:3" x14ac:dyDescent="0.2">
      <c r="B1737" s="187">
        <v>188801863</v>
      </c>
      <c r="C1737" s="161" t="s">
        <v>1579</v>
      </c>
    </row>
    <row r="1738" spans="2:3" x14ac:dyDescent="0.2">
      <c r="B1738" s="187">
        <v>188868712</v>
      </c>
      <c r="C1738" s="161" t="s">
        <v>1494</v>
      </c>
    </row>
    <row r="1739" spans="2:3" x14ac:dyDescent="0.2">
      <c r="B1739" s="187">
        <v>188937846</v>
      </c>
      <c r="C1739" s="161" t="s">
        <v>1831</v>
      </c>
    </row>
    <row r="1740" spans="2:3" x14ac:dyDescent="0.2">
      <c r="B1740" s="187">
        <v>188949461</v>
      </c>
      <c r="C1740" s="161" t="s">
        <v>2644</v>
      </c>
    </row>
    <row r="1741" spans="2:3" x14ac:dyDescent="0.2">
      <c r="B1741" s="187">
        <v>188967818</v>
      </c>
      <c r="C1741" s="161" t="s">
        <v>2645</v>
      </c>
    </row>
    <row r="1742" spans="2:3" x14ac:dyDescent="0.2">
      <c r="B1742" s="187">
        <v>189039710</v>
      </c>
      <c r="C1742" s="161" t="s">
        <v>1653</v>
      </c>
    </row>
    <row r="1743" spans="2:3" x14ac:dyDescent="0.2">
      <c r="B1743" s="187">
        <v>189056380</v>
      </c>
      <c r="C1743" s="161" t="s">
        <v>1656</v>
      </c>
    </row>
    <row r="1744" spans="2:3" x14ac:dyDescent="0.2">
      <c r="B1744" s="187">
        <v>189083271</v>
      </c>
      <c r="C1744" s="161" t="s">
        <v>1539</v>
      </c>
    </row>
    <row r="1745" spans="2:3" x14ac:dyDescent="0.2">
      <c r="B1745" s="187">
        <v>189123630</v>
      </c>
      <c r="C1745" s="161" t="s">
        <v>1484</v>
      </c>
    </row>
    <row r="1746" spans="2:3" x14ac:dyDescent="0.2">
      <c r="B1746" s="187">
        <v>189137282</v>
      </c>
      <c r="C1746" s="161" t="s">
        <v>2295</v>
      </c>
    </row>
    <row r="1747" spans="2:3" x14ac:dyDescent="0.2">
      <c r="B1747" s="187">
        <v>189170441</v>
      </c>
      <c r="C1747" s="161" t="s">
        <v>2646</v>
      </c>
    </row>
    <row r="1748" spans="2:3" x14ac:dyDescent="0.2">
      <c r="B1748" s="187">
        <v>189192909</v>
      </c>
      <c r="C1748" s="161" t="s">
        <v>2216</v>
      </c>
    </row>
    <row r="1749" spans="2:3" x14ac:dyDescent="0.2">
      <c r="B1749" s="187">
        <v>189215054</v>
      </c>
      <c r="C1749" s="161" t="s">
        <v>272</v>
      </c>
    </row>
    <row r="1750" spans="2:3" x14ac:dyDescent="0.2">
      <c r="B1750" s="187">
        <v>189236000</v>
      </c>
      <c r="C1750" s="161" t="s">
        <v>2367</v>
      </c>
    </row>
    <row r="1751" spans="2:3" x14ac:dyDescent="0.2">
      <c r="B1751" s="187">
        <v>189282096</v>
      </c>
      <c r="C1751" s="161" t="s">
        <v>1422</v>
      </c>
    </row>
    <row r="1752" spans="2:3" x14ac:dyDescent="0.2">
      <c r="B1752" s="187">
        <v>189324937</v>
      </c>
      <c r="C1752" s="161" t="s">
        <v>2647</v>
      </c>
    </row>
    <row r="1753" spans="2:3" x14ac:dyDescent="0.2">
      <c r="B1753" s="187">
        <v>189331488</v>
      </c>
      <c r="C1753" s="161" t="s">
        <v>2247</v>
      </c>
    </row>
    <row r="1754" spans="2:3" x14ac:dyDescent="0.2">
      <c r="B1754" s="187">
        <v>189333065</v>
      </c>
      <c r="C1754" s="161" t="s">
        <v>1571</v>
      </c>
    </row>
    <row r="1755" spans="2:3" x14ac:dyDescent="0.2">
      <c r="B1755" s="187">
        <v>189343664</v>
      </c>
      <c r="C1755" s="161" t="s">
        <v>2234</v>
      </c>
    </row>
    <row r="1756" spans="2:3" x14ac:dyDescent="0.2">
      <c r="B1756" s="187">
        <v>189353740</v>
      </c>
      <c r="C1756" s="161" t="s">
        <v>1551</v>
      </c>
    </row>
    <row r="1757" spans="2:3" x14ac:dyDescent="0.2">
      <c r="B1757" s="187">
        <v>189384573</v>
      </c>
      <c r="C1757" s="161" t="s">
        <v>2789</v>
      </c>
    </row>
    <row r="1758" spans="2:3" x14ac:dyDescent="0.2">
      <c r="B1758" s="187">
        <v>189392355</v>
      </c>
      <c r="C1758" s="161" t="s">
        <v>2163</v>
      </c>
    </row>
    <row r="1759" spans="2:3" x14ac:dyDescent="0.2">
      <c r="B1759" s="187">
        <v>189555289</v>
      </c>
      <c r="C1759" s="161" t="s">
        <v>2648</v>
      </c>
    </row>
    <row r="1760" spans="2:3" x14ac:dyDescent="0.2">
      <c r="B1760" s="187">
        <v>189569042</v>
      </c>
      <c r="C1760" s="161" t="s">
        <v>1568</v>
      </c>
    </row>
    <row r="1761" spans="2:3" x14ac:dyDescent="0.2">
      <c r="B1761" s="187">
        <v>189587652</v>
      </c>
      <c r="C1761" s="161" t="s">
        <v>1976</v>
      </c>
    </row>
    <row r="1762" spans="2:3" x14ac:dyDescent="0.2">
      <c r="B1762" s="187">
        <v>189648422</v>
      </c>
      <c r="C1762" s="161" t="s">
        <v>2638</v>
      </c>
    </row>
    <row r="1763" spans="2:3" x14ac:dyDescent="0.2">
      <c r="B1763" s="187">
        <v>189661070</v>
      </c>
      <c r="C1763" s="161" t="s">
        <v>2649</v>
      </c>
    </row>
    <row r="1764" spans="2:3" x14ac:dyDescent="0.2">
      <c r="B1764" s="187">
        <v>189668482</v>
      </c>
      <c r="C1764" s="161" t="s">
        <v>2174</v>
      </c>
    </row>
    <row r="1765" spans="2:3" x14ac:dyDescent="0.2">
      <c r="B1765" s="187">
        <v>189676159</v>
      </c>
      <c r="C1765" s="161" t="s">
        <v>1992</v>
      </c>
    </row>
    <row r="1766" spans="2:3" x14ac:dyDescent="0.2">
      <c r="B1766" s="187">
        <v>189676892</v>
      </c>
      <c r="C1766" s="161" t="s">
        <v>1558</v>
      </c>
    </row>
    <row r="1767" spans="2:3" x14ac:dyDescent="0.2">
      <c r="B1767" s="187">
        <v>189714140</v>
      </c>
      <c r="C1767" s="161" t="s">
        <v>2141</v>
      </c>
    </row>
    <row r="1768" spans="2:3" x14ac:dyDescent="0.2">
      <c r="B1768" s="187">
        <v>189775076</v>
      </c>
      <c r="C1768" s="161" t="s">
        <v>1793</v>
      </c>
    </row>
    <row r="1769" spans="2:3" x14ac:dyDescent="0.2">
      <c r="B1769" s="187">
        <v>189775351</v>
      </c>
      <c r="C1769" s="161" t="s">
        <v>2650</v>
      </c>
    </row>
    <row r="1770" spans="2:3" x14ac:dyDescent="0.2">
      <c r="B1770" s="187">
        <v>189788828</v>
      </c>
      <c r="C1770" s="161" t="s">
        <v>178</v>
      </c>
    </row>
    <row r="1771" spans="2:3" x14ac:dyDescent="0.2">
      <c r="B1771" s="187">
        <v>189797681</v>
      </c>
      <c r="C1771" s="161" t="s">
        <v>2278</v>
      </c>
    </row>
    <row r="1772" spans="2:3" x14ac:dyDescent="0.2">
      <c r="B1772" s="187">
        <v>189798068</v>
      </c>
      <c r="C1772" s="161" t="s">
        <v>1882</v>
      </c>
    </row>
    <row r="1773" spans="2:3" x14ac:dyDescent="0.2">
      <c r="B1773" s="187">
        <v>189922184</v>
      </c>
      <c r="C1773" s="161" t="s">
        <v>2137</v>
      </c>
    </row>
    <row r="1774" spans="2:3" x14ac:dyDescent="0.2">
      <c r="B1774" s="187">
        <v>189922540</v>
      </c>
      <c r="C1774" s="161" t="s">
        <v>2006</v>
      </c>
    </row>
    <row r="1775" spans="2:3" x14ac:dyDescent="0.2">
      <c r="B1775" s="187">
        <v>189957808</v>
      </c>
      <c r="C1775" s="161" t="s">
        <v>2199</v>
      </c>
    </row>
    <row r="1776" spans="2:3" x14ac:dyDescent="0.2">
      <c r="B1776" s="187">
        <v>189968508</v>
      </c>
      <c r="C1776" s="161" t="s">
        <v>2651</v>
      </c>
    </row>
    <row r="1777" spans="2:3" x14ac:dyDescent="0.2">
      <c r="B1777" s="187">
        <v>189971347</v>
      </c>
      <c r="C1777" s="161" t="s">
        <v>1474</v>
      </c>
    </row>
    <row r="1778" spans="2:3" x14ac:dyDescent="0.2">
      <c r="B1778" s="187">
        <v>189978686</v>
      </c>
      <c r="C1778" s="161" t="s">
        <v>2044</v>
      </c>
    </row>
    <row r="1779" spans="2:3" x14ac:dyDescent="0.2">
      <c r="B1779" s="187">
        <v>189980494</v>
      </c>
      <c r="C1779" s="161" t="s">
        <v>2099</v>
      </c>
    </row>
    <row r="1780" spans="2:3" x14ac:dyDescent="0.2">
      <c r="B1780" s="187">
        <v>190019816</v>
      </c>
      <c r="C1780" s="161" t="s">
        <v>1464</v>
      </c>
    </row>
    <row r="1781" spans="2:3" x14ac:dyDescent="0.2">
      <c r="B1781" s="187">
        <v>190030372</v>
      </c>
      <c r="C1781" s="161" t="s">
        <v>2652</v>
      </c>
    </row>
    <row r="1782" spans="2:3" x14ac:dyDescent="0.2">
      <c r="B1782" s="187">
        <v>190060875</v>
      </c>
      <c r="C1782" s="161" t="s">
        <v>1658</v>
      </c>
    </row>
    <row r="1783" spans="2:3" x14ac:dyDescent="0.2">
      <c r="B1783" s="187">
        <v>190073349</v>
      </c>
      <c r="C1783" s="161" t="s">
        <v>1986</v>
      </c>
    </row>
    <row r="1784" spans="2:3" x14ac:dyDescent="0.2">
      <c r="B1784" s="187">
        <v>190089717</v>
      </c>
      <c r="C1784" s="161" t="s">
        <v>2162</v>
      </c>
    </row>
    <row r="1785" spans="2:3" x14ac:dyDescent="0.2">
      <c r="B1785" s="187">
        <v>190104716</v>
      </c>
      <c r="C1785" s="161" t="s">
        <v>2358</v>
      </c>
    </row>
    <row r="1786" spans="2:3" x14ac:dyDescent="0.2">
      <c r="B1786" s="187">
        <v>190116587</v>
      </c>
      <c r="C1786" s="161" t="s">
        <v>2653</v>
      </c>
    </row>
    <row r="1787" spans="2:3" x14ac:dyDescent="0.2">
      <c r="B1787" s="187">
        <v>190128003</v>
      </c>
      <c r="C1787" s="161" t="s">
        <v>1774</v>
      </c>
    </row>
    <row r="1788" spans="2:3" x14ac:dyDescent="0.2">
      <c r="B1788" s="187">
        <v>190131136</v>
      </c>
      <c r="C1788" s="161" t="s">
        <v>1751</v>
      </c>
    </row>
    <row r="1789" spans="2:3" x14ac:dyDescent="0.2">
      <c r="B1789" s="187">
        <v>190152362</v>
      </c>
      <c r="C1789" s="161" t="s">
        <v>1654</v>
      </c>
    </row>
    <row r="1790" spans="2:3" x14ac:dyDescent="0.2">
      <c r="B1790" s="187">
        <v>190152664</v>
      </c>
      <c r="C1790" s="161" t="s">
        <v>2552</v>
      </c>
    </row>
    <row r="1791" spans="2:3" x14ac:dyDescent="0.2">
      <c r="B1791" s="187">
        <v>190157887</v>
      </c>
      <c r="C1791" s="161" t="s">
        <v>2096</v>
      </c>
    </row>
    <row r="1792" spans="2:3" x14ac:dyDescent="0.2">
      <c r="B1792" s="187">
        <v>190168102</v>
      </c>
      <c r="C1792" s="161" t="s">
        <v>1713</v>
      </c>
    </row>
    <row r="1793" spans="2:3" x14ac:dyDescent="0.2">
      <c r="B1793" s="187">
        <v>190168730</v>
      </c>
      <c r="C1793" s="161" t="s">
        <v>2214</v>
      </c>
    </row>
    <row r="1794" spans="2:3" x14ac:dyDescent="0.2">
      <c r="B1794" s="187">
        <v>190184370</v>
      </c>
      <c r="C1794" s="161" t="s">
        <v>1964</v>
      </c>
    </row>
    <row r="1795" spans="2:3" x14ac:dyDescent="0.2">
      <c r="B1795" s="187">
        <v>190189819</v>
      </c>
      <c r="C1795" s="161" t="s">
        <v>1698</v>
      </c>
    </row>
    <row r="1796" spans="2:3" x14ac:dyDescent="0.2">
      <c r="B1796" s="187">
        <v>190228024</v>
      </c>
      <c r="C1796" s="161" t="s">
        <v>1806</v>
      </c>
    </row>
    <row r="1797" spans="2:3" x14ac:dyDescent="0.2">
      <c r="B1797" s="187">
        <v>190232579</v>
      </c>
      <c r="C1797" s="161" t="s">
        <v>1966</v>
      </c>
    </row>
    <row r="1798" spans="2:3" x14ac:dyDescent="0.2">
      <c r="B1798" s="187">
        <v>190250070</v>
      </c>
      <c r="C1798" s="161" t="s">
        <v>2110</v>
      </c>
    </row>
    <row r="1799" spans="2:3" x14ac:dyDescent="0.2">
      <c r="B1799" s="187">
        <v>190250909</v>
      </c>
      <c r="C1799" s="161" t="s">
        <v>1670</v>
      </c>
    </row>
    <row r="1800" spans="2:3" x14ac:dyDescent="0.2">
      <c r="B1800" s="187">
        <v>190258403</v>
      </c>
      <c r="C1800" s="161" t="s">
        <v>1644</v>
      </c>
    </row>
    <row r="1801" spans="2:3" x14ac:dyDescent="0.2">
      <c r="B1801" s="187">
        <v>190295201</v>
      </c>
      <c r="C1801" s="161" t="s">
        <v>2115</v>
      </c>
    </row>
    <row r="1802" spans="2:3" x14ac:dyDescent="0.2">
      <c r="B1802" s="187">
        <v>190305940</v>
      </c>
      <c r="C1802" s="161" t="s">
        <v>2126</v>
      </c>
    </row>
    <row r="1803" spans="2:3" x14ac:dyDescent="0.2">
      <c r="B1803" s="187">
        <v>190306262</v>
      </c>
      <c r="C1803" s="161" t="s">
        <v>2178</v>
      </c>
    </row>
    <row r="1804" spans="2:3" x14ac:dyDescent="0.2">
      <c r="B1804" s="187">
        <v>190325291</v>
      </c>
      <c r="C1804" s="161" t="s">
        <v>1838</v>
      </c>
    </row>
    <row r="1805" spans="2:3" x14ac:dyDescent="0.2">
      <c r="B1805" s="187">
        <v>190353511</v>
      </c>
      <c r="C1805" s="161" t="s">
        <v>2061</v>
      </c>
    </row>
    <row r="1806" spans="2:3" x14ac:dyDescent="0.2">
      <c r="B1806" s="187">
        <v>190382910</v>
      </c>
      <c r="C1806" s="161" t="s">
        <v>1784</v>
      </c>
    </row>
    <row r="1807" spans="2:3" x14ac:dyDescent="0.2">
      <c r="B1807" s="187">
        <v>190385413</v>
      </c>
      <c r="C1807" s="161" t="s">
        <v>1593</v>
      </c>
    </row>
    <row r="1808" spans="2:3" x14ac:dyDescent="0.2">
      <c r="B1808" s="187">
        <v>190396989</v>
      </c>
      <c r="C1808" s="161" t="s">
        <v>2654</v>
      </c>
    </row>
    <row r="1809" spans="2:3" x14ac:dyDescent="0.2">
      <c r="B1809" s="187">
        <v>190545518</v>
      </c>
      <c r="C1809" s="161" t="s">
        <v>1941</v>
      </c>
    </row>
    <row r="1810" spans="2:3" x14ac:dyDescent="0.2">
      <c r="B1810" s="187">
        <v>190585331</v>
      </c>
      <c r="C1810" s="161" t="s">
        <v>2655</v>
      </c>
    </row>
    <row r="1811" spans="2:3" x14ac:dyDescent="0.2">
      <c r="B1811" s="187">
        <v>190631376</v>
      </c>
      <c r="C1811" s="161" t="s">
        <v>2656</v>
      </c>
    </row>
    <row r="1812" spans="2:3" x14ac:dyDescent="0.2">
      <c r="B1812" s="187">
        <v>190632798</v>
      </c>
      <c r="C1812" s="161" t="s">
        <v>1895</v>
      </c>
    </row>
    <row r="1813" spans="2:3" x14ac:dyDescent="0.2">
      <c r="B1813" s="187">
        <v>190632860</v>
      </c>
      <c r="C1813" s="161" t="s">
        <v>2041</v>
      </c>
    </row>
    <row r="1814" spans="2:3" x14ac:dyDescent="0.2">
      <c r="B1814" s="187">
        <v>190836989</v>
      </c>
      <c r="C1814" s="161" t="s">
        <v>2171</v>
      </c>
    </row>
    <row r="1815" spans="2:3" x14ac:dyDescent="0.2">
      <c r="B1815" s="187">
        <v>190837233</v>
      </c>
      <c r="C1815" s="161" t="s">
        <v>1566</v>
      </c>
    </row>
    <row r="1816" spans="2:3" x14ac:dyDescent="0.2">
      <c r="B1816" s="187">
        <v>190837586</v>
      </c>
      <c r="C1816" s="161" t="s">
        <v>1622</v>
      </c>
    </row>
    <row r="1817" spans="2:3" x14ac:dyDescent="0.2">
      <c r="B1817" s="187">
        <v>190901470</v>
      </c>
      <c r="C1817" s="161" t="s">
        <v>1920</v>
      </c>
    </row>
    <row r="1818" spans="2:3" x14ac:dyDescent="0.2">
      <c r="B1818" s="187">
        <v>190901527</v>
      </c>
      <c r="C1818" s="161" t="s">
        <v>1818</v>
      </c>
    </row>
    <row r="1819" spans="2:3" x14ac:dyDescent="0.2">
      <c r="B1819" s="187">
        <v>190902000</v>
      </c>
      <c r="C1819" s="161" t="s">
        <v>1945</v>
      </c>
    </row>
    <row r="1820" spans="2:3" x14ac:dyDescent="0.2">
      <c r="B1820" s="187">
        <v>190943041</v>
      </c>
      <c r="C1820" s="161" t="s">
        <v>2066</v>
      </c>
    </row>
    <row r="1821" spans="2:3" x14ac:dyDescent="0.2">
      <c r="B1821" s="187">
        <v>190946687</v>
      </c>
      <c r="C1821" s="161" t="s">
        <v>2033</v>
      </c>
    </row>
    <row r="1822" spans="2:3" x14ac:dyDescent="0.2">
      <c r="B1822" s="187">
        <v>190960299</v>
      </c>
      <c r="C1822" s="161" t="s">
        <v>1909</v>
      </c>
    </row>
    <row r="1823" spans="2:3" x14ac:dyDescent="0.2">
      <c r="B1823" s="187">
        <v>190960302</v>
      </c>
      <c r="C1823" s="161" t="s">
        <v>2104</v>
      </c>
    </row>
    <row r="1824" spans="2:3" x14ac:dyDescent="0.2">
      <c r="B1824" s="187">
        <v>191005894</v>
      </c>
      <c r="C1824" s="161" t="s">
        <v>1938</v>
      </c>
    </row>
    <row r="1825" spans="2:3" x14ac:dyDescent="0.2">
      <c r="B1825" s="187">
        <v>191007781</v>
      </c>
      <c r="C1825" s="161" t="s">
        <v>2172</v>
      </c>
    </row>
    <row r="1826" spans="2:3" x14ac:dyDescent="0.2">
      <c r="B1826" s="187">
        <v>191014249</v>
      </c>
      <c r="C1826" s="161" t="s">
        <v>1907</v>
      </c>
    </row>
    <row r="1827" spans="2:3" x14ac:dyDescent="0.2">
      <c r="B1827" s="187">
        <v>191043745</v>
      </c>
      <c r="C1827" s="161" t="s">
        <v>2179</v>
      </c>
    </row>
    <row r="1828" spans="2:3" x14ac:dyDescent="0.2">
      <c r="B1828" s="187">
        <v>191105546</v>
      </c>
      <c r="C1828" s="161" t="s">
        <v>1734</v>
      </c>
    </row>
    <row r="1829" spans="2:3" x14ac:dyDescent="0.2">
      <c r="B1829" s="187">
        <v>191151564</v>
      </c>
      <c r="C1829" s="161" t="s">
        <v>2657</v>
      </c>
    </row>
    <row r="1830" spans="2:3" x14ac:dyDescent="0.2">
      <c r="B1830" s="187">
        <v>191159409</v>
      </c>
      <c r="C1830" s="161" t="s">
        <v>1682</v>
      </c>
    </row>
    <row r="1831" spans="2:3" x14ac:dyDescent="0.2">
      <c r="B1831" s="187">
        <v>191221732</v>
      </c>
      <c r="C1831" s="161" t="s">
        <v>2175</v>
      </c>
    </row>
    <row r="1832" spans="2:3" x14ac:dyDescent="0.2">
      <c r="B1832" s="187">
        <v>191221783</v>
      </c>
      <c r="C1832" s="161" t="s">
        <v>1771</v>
      </c>
    </row>
    <row r="1833" spans="2:3" x14ac:dyDescent="0.2">
      <c r="B1833" s="187">
        <v>191288039</v>
      </c>
      <c r="C1833" s="161" t="s">
        <v>2043</v>
      </c>
    </row>
    <row r="1834" spans="2:3" x14ac:dyDescent="0.2">
      <c r="B1834" s="187">
        <v>191300675</v>
      </c>
      <c r="C1834" s="161" t="s">
        <v>2138</v>
      </c>
    </row>
    <row r="1835" spans="2:3" x14ac:dyDescent="0.2">
      <c r="B1835" s="187">
        <v>191312010</v>
      </c>
      <c r="C1835" s="161" t="s">
        <v>2153</v>
      </c>
    </row>
    <row r="1836" spans="2:3" x14ac:dyDescent="0.2">
      <c r="B1836" s="187">
        <v>191317551</v>
      </c>
      <c r="C1836" s="161" t="s">
        <v>1787</v>
      </c>
    </row>
    <row r="1837" spans="2:3" x14ac:dyDescent="0.2">
      <c r="B1837" s="187">
        <v>191369098</v>
      </c>
      <c r="C1837" s="161" t="s">
        <v>2070</v>
      </c>
    </row>
    <row r="1838" spans="2:3" x14ac:dyDescent="0.2">
      <c r="B1838" s="187">
        <v>191402834</v>
      </c>
      <c r="C1838" s="161" t="s">
        <v>2084</v>
      </c>
    </row>
    <row r="1839" spans="2:3" x14ac:dyDescent="0.2">
      <c r="B1839" s="187">
        <v>191422800</v>
      </c>
      <c r="C1839" s="161" t="s">
        <v>1514</v>
      </c>
    </row>
    <row r="1840" spans="2:3" x14ac:dyDescent="0.2">
      <c r="B1840" s="187">
        <v>191422843</v>
      </c>
      <c r="C1840" s="161" t="s">
        <v>1949</v>
      </c>
    </row>
    <row r="1841" spans="2:3" x14ac:dyDescent="0.2">
      <c r="B1841" s="187">
        <v>191444847</v>
      </c>
      <c r="C1841" s="161" t="s">
        <v>558</v>
      </c>
    </row>
    <row r="1842" spans="2:3" x14ac:dyDescent="0.2">
      <c r="B1842" s="187">
        <v>191601411</v>
      </c>
      <c r="C1842" s="161" t="s">
        <v>1799</v>
      </c>
    </row>
    <row r="1843" spans="2:3" x14ac:dyDescent="0.2">
      <c r="B1843" s="187">
        <v>191601640</v>
      </c>
      <c r="C1843" s="161" t="s">
        <v>2109</v>
      </c>
    </row>
    <row r="1844" spans="2:3" x14ac:dyDescent="0.2">
      <c r="B1844" s="187">
        <v>191602183</v>
      </c>
      <c r="C1844" s="161" t="s">
        <v>173</v>
      </c>
    </row>
    <row r="1845" spans="2:3" x14ac:dyDescent="0.2">
      <c r="B1845" s="187">
        <v>191688355</v>
      </c>
      <c r="C1845" s="161" t="s">
        <v>1873</v>
      </c>
    </row>
    <row r="1846" spans="2:3" x14ac:dyDescent="0.2">
      <c r="B1846" s="187">
        <v>191688371</v>
      </c>
      <c r="C1846" s="161" t="s">
        <v>1561</v>
      </c>
    </row>
    <row r="1847" spans="2:3" x14ac:dyDescent="0.2">
      <c r="B1847" s="187">
        <v>191688398</v>
      </c>
      <c r="C1847" s="161" t="s">
        <v>2189</v>
      </c>
    </row>
    <row r="1848" spans="2:3" x14ac:dyDescent="0.2">
      <c r="B1848" s="187">
        <v>191747823</v>
      </c>
      <c r="C1848" s="161" t="s">
        <v>2150</v>
      </c>
    </row>
    <row r="1849" spans="2:3" x14ac:dyDescent="0.2">
      <c r="B1849" s="187">
        <v>191750697</v>
      </c>
      <c r="C1849" s="161" t="s">
        <v>2277</v>
      </c>
    </row>
    <row r="1850" spans="2:3" x14ac:dyDescent="0.2">
      <c r="B1850" s="187">
        <v>191791248</v>
      </c>
      <c r="C1850" s="161" t="s">
        <v>2334</v>
      </c>
    </row>
    <row r="1851" spans="2:3" x14ac:dyDescent="0.2">
      <c r="B1851" s="187">
        <v>191970212</v>
      </c>
      <c r="C1851" s="161" t="s">
        <v>2158</v>
      </c>
    </row>
    <row r="1852" spans="2:3" x14ac:dyDescent="0.2">
      <c r="B1852" s="187">
        <v>191989223</v>
      </c>
      <c r="C1852" s="161" t="s">
        <v>2240</v>
      </c>
    </row>
    <row r="1853" spans="2:3" x14ac:dyDescent="0.2">
      <c r="B1853" s="187">
        <v>192029380</v>
      </c>
      <c r="C1853" s="161" t="s">
        <v>2004</v>
      </c>
    </row>
    <row r="1854" spans="2:3" x14ac:dyDescent="0.2">
      <c r="B1854" s="187">
        <v>192061895</v>
      </c>
      <c r="C1854" s="161" t="s">
        <v>2658</v>
      </c>
    </row>
    <row r="1855" spans="2:3" x14ac:dyDescent="0.2">
      <c r="B1855" s="187">
        <v>192093797</v>
      </c>
      <c r="C1855" s="161" t="s">
        <v>2231</v>
      </c>
    </row>
    <row r="1856" spans="2:3" x14ac:dyDescent="0.2">
      <c r="B1856" s="187">
        <v>192119559</v>
      </c>
      <c r="C1856" s="161" t="s">
        <v>2758</v>
      </c>
    </row>
    <row r="1857" spans="2:3" x14ac:dyDescent="0.2">
      <c r="B1857" s="187">
        <v>192181688</v>
      </c>
      <c r="C1857" s="161" t="s">
        <v>2372</v>
      </c>
    </row>
    <row r="1858" spans="2:3" x14ac:dyDescent="0.2">
      <c r="B1858" s="187">
        <v>192224891</v>
      </c>
      <c r="C1858" s="161" t="s">
        <v>2659</v>
      </c>
    </row>
    <row r="1859" spans="2:3" x14ac:dyDescent="0.2">
      <c r="B1859" s="187">
        <v>192250140</v>
      </c>
      <c r="C1859" s="161" t="s">
        <v>1997</v>
      </c>
    </row>
    <row r="1860" spans="2:3" x14ac:dyDescent="0.2">
      <c r="B1860" s="187">
        <v>192250337</v>
      </c>
      <c r="C1860" s="161" t="s">
        <v>2660</v>
      </c>
    </row>
    <row r="1861" spans="2:3" x14ac:dyDescent="0.2">
      <c r="B1861" s="187">
        <v>192250639</v>
      </c>
      <c r="C1861" s="161" t="s">
        <v>2661</v>
      </c>
    </row>
    <row r="1862" spans="2:3" x14ac:dyDescent="0.2">
      <c r="B1862" s="187">
        <v>192349643</v>
      </c>
      <c r="C1862" s="161" t="s">
        <v>2662</v>
      </c>
    </row>
    <row r="1863" spans="2:3" x14ac:dyDescent="0.2">
      <c r="B1863" s="187">
        <v>192354221</v>
      </c>
      <c r="C1863" s="161" t="s">
        <v>2835</v>
      </c>
    </row>
    <row r="1864" spans="2:3" x14ac:dyDescent="0.2">
      <c r="B1864" s="187">
        <v>192410148</v>
      </c>
      <c r="C1864" s="161" t="s">
        <v>1730</v>
      </c>
    </row>
    <row r="1865" spans="2:3" x14ac:dyDescent="0.2">
      <c r="B1865" s="187">
        <v>192415832</v>
      </c>
      <c r="C1865" s="161" t="s">
        <v>2362</v>
      </c>
    </row>
    <row r="1866" spans="2:3" x14ac:dyDescent="0.2">
      <c r="B1866" s="187">
        <v>192453742</v>
      </c>
      <c r="C1866" s="161" t="s">
        <v>2344</v>
      </c>
    </row>
    <row r="1867" spans="2:3" x14ac:dyDescent="0.2">
      <c r="B1867" s="187">
        <v>192562495</v>
      </c>
      <c r="C1867" s="161" t="s">
        <v>1677</v>
      </c>
    </row>
    <row r="1868" spans="2:3" x14ac:dyDescent="0.2">
      <c r="B1868" s="187">
        <v>192574302</v>
      </c>
      <c r="C1868" s="161" t="s">
        <v>2663</v>
      </c>
    </row>
    <row r="1869" spans="2:3" x14ac:dyDescent="0.2">
      <c r="B1869" s="187">
        <v>192615564</v>
      </c>
      <c r="C1869" s="161" t="s">
        <v>2836</v>
      </c>
    </row>
    <row r="1870" spans="2:3" x14ac:dyDescent="0.2">
      <c r="B1870" s="187">
        <v>192641050</v>
      </c>
      <c r="C1870" s="161" t="s">
        <v>2226</v>
      </c>
    </row>
    <row r="1871" spans="2:3" x14ac:dyDescent="0.2">
      <c r="B1871" s="187">
        <v>192691163</v>
      </c>
      <c r="C1871" s="161" t="s">
        <v>2281</v>
      </c>
    </row>
    <row r="1872" spans="2:3" x14ac:dyDescent="0.2">
      <c r="B1872" s="187">
        <v>192745069</v>
      </c>
      <c r="C1872" s="161" t="s">
        <v>1930</v>
      </c>
    </row>
    <row r="1873" spans="2:3" x14ac:dyDescent="0.2">
      <c r="B1873" s="187">
        <v>192773534</v>
      </c>
      <c r="C1873" s="161" t="s">
        <v>1761</v>
      </c>
    </row>
    <row r="1874" spans="2:3" x14ac:dyDescent="0.2">
      <c r="B1874" s="187">
        <v>192789007</v>
      </c>
      <c r="C1874" s="161" t="s">
        <v>1764</v>
      </c>
    </row>
    <row r="1875" spans="2:3" x14ac:dyDescent="0.2">
      <c r="B1875" s="187">
        <v>192814435</v>
      </c>
      <c r="C1875" s="161" t="s">
        <v>1797</v>
      </c>
    </row>
    <row r="1876" spans="2:3" x14ac:dyDescent="0.2">
      <c r="B1876" s="187">
        <v>192814494</v>
      </c>
      <c r="C1876" s="161" t="s">
        <v>1802</v>
      </c>
    </row>
    <row r="1877" spans="2:3" x14ac:dyDescent="0.2">
      <c r="B1877" s="187">
        <v>192824589</v>
      </c>
      <c r="C1877" s="161" t="s">
        <v>2664</v>
      </c>
    </row>
    <row r="1878" spans="2:3" x14ac:dyDescent="0.2">
      <c r="B1878" s="187">
        <v>192836390</v>
      </c>
      <c r="C1878" s="161" t="s">
        <v>2665</v>
      </c>
    </row>
    <row r="1879" spans="2:3" x14ac:dyDescent="0.2">
      <c r="B1879" s="187">
        <v>192837524</v>
      </c>
      <c r="C1879" s="161" t="s">
        <v>2352</v>
      </c>
    </row>
    <row r="1880" spans="2:3" x14ac:dyDescent="0.2">
      <c r="B1880" s="187">
        <v>192855956</v>
      </c>
      <c r="C1880" s="161" t="s">
        <v>2166</v>
      </c>
    </row>
    <row r="1881" spans="2:3" x14ac:dyDescent="0.2">
      <c r="B1881" s="187">
        <v>192871285</v>
      </c>
      <c r="C1881" s="161" t="s">
        <v>2190</v>
      </c>
    </row>
    <row r="1882" spans="2:3" x14ac:dyDescent="0.2">
      <c r="B1882" s="187">
        <v>192975676</v>
      </c>
      <c r="C1882" s="161" t="s">
        <v>238</v>
      </c>
    </row>
    <row r="1883" spans="2:3" x14ac:dyDescent="0.2">
      <c r="B1883" s="187">
        <v>192981692</v>
      </c>
      <c r="C1883" s="161" t="s">
        <v>2411</v>
      </c>
    </row>
    <row r="1884" spans="2:3" x14ac:dyDescent="0.2">
      <c r="B1884" s="187">
        <v>192993755</v>
      </c>
      <c r="C1884" s="161" t="s">
        <v>2112</v>
      </c>
    </row>
    <row r="1885" spans="2:3" x14ac:dyDescent="0.2">
      <c r="B1885" s="187">
        <v>193021773</v>
      </c>
      <c r="C1885" s="161" t="s">
        <v>2666</v>
      </c>
    </row>
    <row r="1886" spans="2:3" x14ac:dyDescent="0.2">
      <c r="B1886" s="187">
        <v>193037440</v>
      </c>
      <c r="C1886" s="161" t="s">
        <v>1570</v>
      </c>
    </row>
    <row r="1887" spans="2:3" x14ac:dyDescent="0.2">
      <c r="B1887" s="187">
        <v>193038021</v>
      </c>
      <c r="C1887" s="161" t="s">
        <v>2184</v>
      </c>
    </row>
    <row r="1888" spans="2:3" x14ac:dyDescent="0.2">
      <c r="B1888" s="187">
        <v>193059347</v>
      </c>
      <c r="C1888" s="161" t="s">
        <v>2667</v>
      </c>
    </row>
    <row r="1889" spans="2:3" x14ac:dyDescent="0.2">
      <c r="B1889" s="187">
        <v>193082594</v>
      </c>
      <c r="C1889" s="161" t="s">
        <v>1648</v>
      </c>
    </row>
    <row r="1890" spans="2:3" x14ac:dyDescent="0.2">
      <c r="B1890" s="187">
        <v>193083230</v>
      </c>
      <c r="C1890" s="161" t="s">
        <v>2668</v>
      </c>
    </row>
    <row r="1891" spans="2:3" x14ac:dyDescent="0.2">
      <c r="B1891" s="187">
        <v>193108550</v>
      </c>
      <c r="C1891" s="161" t="s">
        <v>2023</v>
      </c>
    </row>
    <row r="1892" spans="2:3" x14ac:dyDescent="0.2">
      <c r="B1892" s="187">
        <v>193170329</v>
      </c>
      <c r="C1892" s="161" t="s">
        <v>2272</v>
      </c>
    </row>
    <row r="1893" spans="2:3" x14ac:dyDescent="0.2">
      <c r="B1893" s="187">
        <v>193250373</v>
      </c>
      <c r="C1893" s="161" t="s">
        <v>2544</v>
      </c>
    </row>
    <row r="1894" spans="2:3" x14ac:dyDescent="0.2">
      <c r="B1894" s="187">
        <v>193261862</v>
      </c>
      <c r="C1894" s="161" t="s">
        <v>2060</v>
      </c>
    </row>
    <row r="1895" spans="2:3" x14ac:dyDescent="0.2">
      <c r="B1895" s="187">
        <v>193283590</v>
      </c>
      <c r="C1895" s="161" t="s">
        <v>1826</v>
      </c>
    </row>
    <row r="1896" spans="2:3" x14ac:dyDescent="0.2">
      <c r="B1896" s="187">
        <v>193312441</v>
      </c>
      <c r="C1896" s="161" t="s">
        <v>2373</v>
      </c>
    </row>
    <row r="1897" spans="2:3" x14ac:dyDescent="0.2">
      <c r="B1897" s="187">
        <v>193348047</v>
      </c>
      <c r="C1897" s="161" t="s">
        <v>2147</v>
      </c>
    </row>
    <row r="1898" spans="2:3" x14ac:dyDescent="0.2">
      <c r="B1898" s="187">
        <v>193377845</v>
      </c>
      <c r="C1898" s="161" t="s">
        <v>1714</v>
      </c>
    </row>
    <row r="1899" spans="2:3" x14ac:dyDescent="0.2">
      <c r="B1899" s="187">
        <v>193424169</v>
      </c>
      <c r="C1899" s="161" t="s">
        <v>1307</v>
      </c>
    </row>
    <row r="1900" spans="2:3" x14ac:dyDescent="0.2">
      <c r="B1900" s="187">
        <v>193428695</v>
      </c>
      <c r="C1900" s="161" t="s">
        <v>2546</v>
      </c>
    </row>
    <row r="1901" spans="2:3" x14ac:dyDescent="0.2">
      <c r="B1901" s="187">
        <v>193492059</v>
      </c>
      <c r="C1901" s="161" t="s">
        <v>2078</v>
      </c>
    </row>
    <row r="1902" spans="2:3" x14ac:dyDescent="0.2">
      <c r="B1902" s="187">
        <v>193501244</v>
      </c>
      <c r="C1902" s="161" t="s">
        <v>2201</v>
      </c>
    </row>
    <row r="1903" spans="2:3" x14ac:dyDescent="0.2">
      <c r="B1903" s="187">
        <v>193504278</v>
      </c>
      <c r="C1903" s="161" t="s">
        <v>2186</v>
      </c>
    </row>
    <row r="1904" spans="2:3" x14ac:dyDescent="0.2">
      <c r="B1904" s="187">
        <v>193509571</v>
      </c>
      <c r="C1904" s="161" t="s">
        <v>2152</v>
      </c>
    </row>
    <row r="1905" spans="2:3" x14ac:dyDescent="0.2">
      <c r="B1905" s="187">
        <v>193635569</v>
      </c>
      <c r="C1905" s="161" t="s">
        <v>2477</v>
      </c>
    </row>
    <row r="1906" spans="2:3" x14ac:dyDescent="0.2">
      <c r="B1906" s="187">
        <v>193645840</v>
      </c>
      <c r="C1906" s="161" t="s">
        <v>2266</v>
      </c>
    </row>
    <row r="1907" spans="2:3" x14ac:dyDescent="0.2">
      <c r="B1907" s="187">
        <v>193659964</v>
      </c>
      <c r="C1907" s="161" t="s">
        <v>1351</v>
      </c>
    </row>
    <row r="1908" spans="2:3" x14ac:dyDescent="0.2">
      <c r="B1908" s="187">
        <v>193675579</v>
      </c>
      <c r="C1908" s="161" t="s">
        <v>1683</v>
      </c>
    </row>
    <row r="1909" spans="2:3" x14ac:dyDescent="0.2">
      <c r="B1909" s="187">
        <v>193721597</v>
      </c>
      <c r="C1909" s="161" t="s">
        <v>2669</v>
      </c>
    </row>
    <row r="1910" spans="2:3" x14ac:dyDescent="0.2">
      <c r="B1910" s="187">
        <v>193744848</v>
      </c>
      <c r="C1910" s="161" t="s">
        <v>2221</v>
      </c>
    </row>
    <row r="1911" spans="2:3" x14ac:dyDescent="0.2">
      <c r="B1911" s="187">
        <v>193745844</v>
      </c>
      <c r="C1911" s="161" t="s">
        <v>2377</v>
      </c>
    </row>
    <row r="1912" spans="2:3" x14ac:dyDescent="0.2">
      <c r="B1912" s="187">
        <v>193804247</v>
      </c>
      <c r="C1912" s="161" t="s">
        <v>2670</v>
      </c>
    </row>
    <row r="1913" spans="2:3" x14ac:dyDescent="0.2">
      <c r="B1913" s="187">
        <v>193859424</v>
      </c>
      <c r="C1913" s="161" t="s">
        <v>2422</v>
      </c>
    </row>
    <row r="1914" spans="2:3" x14ac:dyDescent="0.2">
      <c r="B1914" s="187">
        <v>193943484</v>
      </c>
      <c r="C1914" s="161" t="s">
        <v>316</v>
      </c>
    </row>
    <row r="1915" spans="2:3" x14ac:dyDescent="0.2">
      <c r="B1915" s="187">
        <v>193944065</v>
      </c>
      <c r="C1915" s="161" t="s">
        <v>2031</v>
      </c>
    </row>
    <row r="1916" spans="2:3" x14ac:dyDescent="0.2">
      <c r="B1916" s="187">
        <v>193945657</v>
      </c>
      <c r="C1916" s="161" t="s">
        <v>2671</v>
      </c>
    </row>
    <row r="1917" spans="2:3" x14ac:dyDescent="0.2">
      <c r="B1917" s="187">
        <v>193997991</v>
      </c>
      <c r="C1917" s="161" t="s">
        <v>2672</v>
      </c>
    </row>
    <row r="1918" spans="2:3" x14ac:dyDescent="0.2">
      <c r="B1918" s="187">
        <v>194033902</v>
      </c>
      <c r="C1918" s="161" t="s">
        <v>1704</v>
      </c>
    </row>
    <row r="1919" spans="2:3" x14ac:dyDescent="0.2">
      <c r="B1919" s="187">
        <v>194035646</v>
      </c>
      <c r="C1919" s="161" t="s">
        <v>2111</v>
      </c>
    </row>
    <row r="1920" spans="2:3" x14ac:dyDescent="0.2">
      <c r="B1920" s="187">
        <v>194113264</v>
      </c>
      <c r="C1920" s="161" t="s">
        <v>1549</v>
      </c>
    </row>
    <row r="1921" spans="2:3" x14ac:dyDescent="0.2">
      <c r="B1921" s="187">
        <v>194113469</v>
      </c>
      <c r="C1921" s="161" t="s">
        <v>2212</v>
      </c>
    </row>
    <row r="1922" spans="2:3" x14ac:dyDescent="0.2">
      <c r="B1922" s="187">
        <v>194292711</v>
      </c>
      <c r="C1922" s="161" t="s">
        <v>2464</v>
      </c>
    </row>
    <row r="1923" spans="2:3" x14ac:dyDescent="0.2">
      <c r="B1923" s="187">
        <v>194361276</v>
      </c>
      <c r="C1923" s="161" t="s">
        <v>2053</v>
      </c>
    </row>
    <row r="1924" spans="2:3" x14ac:dyDescent="0.2">
      <c r="B1924" s="187">
        <v>194453278</v>
      </c>
      <c r="C1924" s="161" t="s">
        <v>2468</v>
      </c>
    </row>
    <row r="1925" spans="2:3" x14ac:dyDescent="0.2">
      <c r="B1925" s="187">
        <v>194475980</v>
      </c>
      <c r="C1925" s="161" t="s">
        <v>2673</v>
      </c>
    </row>
    <row r="1926" spans="2:3" x14ac:dyDescent="0.2">
      <c r="B1926" s="187">
        <v>194538567</v>
      </c>
      <c r="C1926" s="161" t="s">
        <v>2538</v>
      </c>
    </row>
    <row r="1927" spans="2:3" x14ac:dyDescent="0.2">
      <c r="B1927" s="187">
        <v>194539903</v>
      </c>
      <c r="C1927" s="161" t="s">
        <v>1923</v>
      </c>
    </row>
    <row r="1928" spans="2:3" x14ac:dyDescent="0.2">
      <c r="B1928" s="187">
        <v>194640019</v>
      </c>
      <c r="C1928" s="161" t="s">
        <v>1900</v>
      </c>
    </row>
    <row r="1929" spans="2:3" x14ac:dyDescent="0.2">
      <c r="B1929" s="187">
        <v>194654311</v>
      </c>
      <c r="C1929" s="161" t="s">
        <v>2350</v>
      </c>
    </row>
    <row r="1930" spans="2:3" x14ac:dyDescent="0.2">
      <c r="B1930" s="187">
        <v>194676820</v>
      </c>
      <c r="C1930" s="161" t="s">
        <v>2837</v>
      </c>
    </row>
    <row r="1931" spans="2:3" x14ac:dyDescent="0.2">
      <c r="B1931" s="187">
        <v>194692256</v>
      </c>
      <c r="C1931" s="161" t="s">
        <v>2164</v>
      </c>
    </row>
    <row r="1932" spans="2:3" x14ac:dyDescent="0.2">
      <c r="B1932" s="187">
        <v>194731618</v>
      </c>
      <c r="C1932" s="161" t="s">
        <v>2132</v>
      </c>
    </row>
    <row r="1933" spans="2:3" x14ac:dyDescent="0.2">
      <c r="B1933" s="187">
        <v>194811964</v>
      </c>
      <c r="C1933" s="161" t="s">
        <v>2055</v>
      </c>
    </row>
    <row r="1934" spans="2:3" x14ac:dyDescent="0.2">
      <c r="B1934" s="187">
        <v>194841103</v>
      </c>
      <c r="C1934" s="161" t="s">
        <v>2488</v>
      </c>
    </row>
    <row r="1935" spans="2:3" x14ac:dyDescent="0.2">
      <c r="B1935" s="187">
        <v>194880990</v>
      </c>
      <c r="C1935" s="161" t="s">
        <v>1962</v>
      </c>
    </row>
    <row r="1936" spans="2:3" x14ac:dyDescent="0.2">
      <c r="B1936" s="187">
        <v>194891216</v>
      </c>
      <c r="C1936" s="161" t="s">
        <v>2365</v>
      </c>
    </row>
    <row r="1937" spans="2:3" x14ac:dyDescent="0.2">
      <c r="B1937" s="187">
        <v>194894959</v>
      </c>
      <c r="C1937" s="161" t="s">
        <v>2294</v>
      </c>
    </row>
    <row r="1938" spans="2:3" x14ac:dyDescent="0.2">
      <c r="B1938" s="187">
        <v>194927504</v>
      </c>
      <c r="C1938" s="161" t="s">
        <v>333</v>
      </c>
    </row>
    <row r="1939" spans="2:3" x14ac:dyDescent="0.2">
      <c r="B1939" s="187">
        <v>195071573</v>
      </c>
      <c r="C1939" s="161" t="s">
        <v>2029</v>
      </c>
    </row>
    <row r="1940" spans="2:3" x14ac:dyDescent="0.2">
      <c r="B1940" s="187">
        <v>195164083</v>
      </c>
      <c r="C1940" s="161" t="s">
        <v>1891</v>
      </c>
    </row>
    <row r="1941" spans="2:3" x14ac:dyDescent="0.2">
      <c r="B1941" s="187">
        <v>195261046</v>
      </c>
      <c r="C1941" s="161" t="s">
        <v>2015</v>
      </c>
    </row>
    <row r="1942" spans="2:3" x14ac:dyDescent="0.2">
      <c r="B1942" s="187">
        <v>195368460</v>
      </c>
      <c r="C1942" s="161" t="s">
        <v>2040</v>
      </c>
    </row>
    <row r="1943" spans="2:3" x14ac:dyDescent="0.2">
      <c r="B1943" s="187">
        <v>195388097</v>
      </c>
      <c r="C1943" s="161" t="s">
        <v>2267</v>
      </c>
    </row>
    <row r="1944" spans="2:3" x14ac:dyDescent="0.2">
      <c r="B1944" s="187">
        <v>195452666</v>
      </c>
      <c r="C1944" s="161" t="s">
        <v>1380</v>
      </c>
    </row>
    <row r="1945" spans="2:3" x14ac:dyDescent="0.2">
      <c r="B1945" s="187">
        <v>195465598</v>
      </c>
      <c r="C1945" s="161" t="s">
        <v>2073</v>
      </c>
    </row>
    <row r="1946" spans="2:3" x14ac:dyDescent="0.2">
      <c r="B1946" s="187">
        <v>195465954</v>
      </c>
      <c r="C1946" s="161" t="s">
        <v>2052</v>
      </c>
    </row>
    <row r="1947" spans="2:3" x14ac:dyDescent="0.2">
      <c r="B1947" s="187">
        <v>195480970</v>
      </c>
      <c r="C1947" s="161" t="s">
        <v>2838</v>
      </c>
    </row>
    <row r="1948" spans="2:3" x14ac:dyDescent="0.2">
      <c r="B1948" s="187">
        <v>195481089</v>
      </c>
      <c r="C1948" s="161" t="s">
        <v>2426</v>
      </c>
    </row>
    <row r="1949" spans="2:3" x14ac:dyDescent="0.2">
      <c r="B1949" s="187">
        <v>195499298</v>
      </c>
      <c r="C1949" s="161" t="s">
        <v>2165</v>
      </c>
    </row>
    <row r="1950" spans="2:3" x14ac:dyDescent="0.2">
      <c r="B1950" s="187">
        <v>195499409</v>
      </c>
      <c r="C1950" s="161" t="s">
        <v>2249</v>
      </c>
    </row>
    <row r="1951" spans="2:3" x14ac:dyDescent="0.2">
      <c r="B1951" s="187">
        <v>195499441</v>
      </c>
      <c r="C1951" s="161" t="s">
        <v>2674</v>
      </c>
    </row>
    <row r="1952" spans="2:3" x14ac:dyDescent="0.2">
      <c r="B1952" s="187">
        <v>195540000</v>
      </c>
      <c r="C1952" s="161" t="s">
        <v>2675</v>
      </c>
    </row>
    <row r="1953" spans="2:3" x14ac:dyDescent="0.2">
      <c r="B1953" s="187">
        <v>195553942</v>
      </c>
      <c r="C1953" s="161" t="s">
        <v>2223</v>
      </c>
    </row>
    <row r="1954" spans="2:3" x14ac:dyDescent="0.2">
      <c r="B1954" s="187">
        <v>195561180</v>
      </c>
      <c r="C1954" s="161" t="s">
        <v>2537</v>
      </c>
    </row>
    <row r="1955" spans="2:3" x14ac:dyDescent="0.2">
      <c r="B1955" s="187">
        <v>195562410</v>
      </c>
      <c r="C1955" s="161" t="s">
        <v>271</v>
      </c>
    </row>
    <row r="1956" spans="2:3" x14ac:dyDescent="0.2">
      <c r="B1956" s="187">
        <v>195634896</v>
      </c>
      <c r="C1956" s="161" t="s">
        <v>2417</v>
      </c>
    </row>
    <row r="1957" spans="2:3" x14ac:dyDescent="0.2">
      <c r="B1957" s="187">
        <v>195694104</v>
      </c>
      <c r="C1957" s="161" t="s">
        <v>2676</v>
      </c>
    </row>
    <row r="1958" spans="2:3" x14ac:dyDescent="0.2">
      <c r="B1958" s="187">
        <v>195765915</v>
      </c>
      <c r="C1958" s="161" t="s">
        <v>2108</v>
      </c>
    </row>
    <row r="1959" spans="2:3" x14ac:dyDescent="0.2">
      <c r="B1959" s="187">
        <v>195766490</v>
      </c>
      <c r="C1959" s="161" t="s">
        <v>1772</v>
      </c>
    </row>
    <row r="1960" spans="2:3" x14ac:dyDescent="0.2">
      <c r="B1960" s="187">
        <v>195775198</v>
      </c>
      <c r="C1960" s="161" t="s">
        <v>212</v>
      </c>
    </row>
    <row r="1961" spans="2:3" x14ac:dyDescent="0.2">
      <c r="B1961" s="187">
        <v>195779207</v>
      </c>
      <c r="C1961" s="161" t="s">
        <v>2677</v>
      </c>
    </row>
    <row r="1962" spans="2:3" x14ac:dyDescent="0.2">
      <c r="B1962" s="187">
        <v>195783034</v>
      </c>
      <c r="C1962" s="161" t="s">
        <v>2509</v>
      </c>
    </row>
    <row r="1963" spans="2:3" x14ac:dyDescent="0.2">
      <c r="B1963" s="187">
        <v>195783131</v>
      </c>
      <c r="C1963" s="161" t="s">
        <v>2678</v>
      </c>
    </row>
    <row r="1964" spans="2:3" x14ac:dyDescent="0.2">
      <c r="B1964" s="187">
        <v>195836987</v>
      </c>
      <c r="C1964" s="161" t="s">
        <v>2396</v>
      </c>
    </row>
    <row r="1965" spans="2:3" x14ac:dyDescent="0.2">
      <c r="B1965" s="187">
        <v>195877098</v>
      </c>
      <c r="C1965" s="161" t="s">
        <v>2271</v>
      </c>
    </row>
    <row r="1966" spans="2:3" x14ac:dyDescent="0.2">
      <c r="B1966" s="187">
        <v>195877128</v>
      </c>
      <c r="C1966" s="161" t="s">
        <v>2413</v>
      </c>
    </row>
    <row r="1967" spans="2:3" x14ac:dyDescent="0.2">
      <c r="B1967" s="187">
        <v>195924401</v>
      </c>
      <c r="C1967" s="161" t="s">
        <v>2264</v>
      </c>
    </row>
    <row r="1968" spans="2:3" x14ac:dyDescent="0.2">
      <c r="B1968" s="187">
        <v>195937570</v>
      </c>
      <c r="C1968" s="161" t="s">
        <v>297</v>
      </c>
    </row>
    <row r="1969" spans="2:3" x14ac:dyDescent="0.2">
      <c r="B1969" s="187">
        <v>195946057</v>
      </c>
      <c r="C1969" s="161" t="s">
        <v>1613</v>
      </c>
    </row>
    <row r="1970" spans="2:3" x14ac:dyDescent="0.2">
      <c r="B1970" s="187">
        <v>195953347</v>
      </c>
      <c r="C1970" s="161" t="s">
        <v>2369</v>
      </c>
    </row>
    <row r="1971" spans="2:3" x14ac:dyDescent="0.2">
      <c r="B1971" s="187">
        <v>195992997</v>
      </c>
      <c r="C1971" s="161" t="s">
        <v>2233</v>
      </c>
    </row>
    <row r="1972" spans="2:3" x14ac:dyDescent="0.2">
      <c r="B1972" s="187">
        <v>196028000</v>
      </c>
      <c r="C1972" s="161" t="s">
        <v>2322</v>
      </c>
    </row>
    <row r="1973" spans="2:3" x14ac:dyDescent="0.2">
      <c r="B1973" s="187">
        <v>196028639</v>
      </c>
      <c r="C1973" s="161" t="s">
        <v>2679</v>
      </c>
    </row>
    <row r="1974" spans="2:3" x14ac:dyDescent="0.2">
      <c r="B1974" s="187">
        <v>196044588</v>
      </c>
      <c r="C1974" s="161" t="s">
        <v>2083</v>
      </c>
    </row>
    <row r="1975" spans="2:3" x14ac:dyDescent="0.2">
      <c r="B1975" s="187">
        <v>196145376</v>
      </c>
      <c r="C1975" s="161" t="s">
        <v>2839</v>
      </c>
    </row>
    <row r="1976" spans="2:3" x14ac:dyDescent="0.2">
      <c r="B1976" s="187">
        <v>196150973</v>
      </c>
      <c r="C1976" s="161" t="s">
        <v>2374</v>
      </c>
    </row>
    <row r="1977" spans="2:3" x14ac:dyDescent="0.2">
      <c r="B1977" s="187">
        <v>196244560</v>
      </c>
      <c r="C1977" s="161" t="s">
        <v>2133</v>
      </c>
    </row>
    <row r="1978" spans="2:3" x14ac:dyDescent="0.2">
      <c r="B1978" s="187">
        <v>196244587</v>
      </c>
      <c r="C1978" s="161" t="s">
        <v>153</v>
      </c>
    </row>
    <row r="1979" spans="2:3" x14ac:dyDescent="0.2">
      <c r="B1979" s="187">
        <v>196253012</v>
      </c>
      <c r="C1979" s="161" t="s">
        <v>2427</v>
      </c>
    </row>
    <row r="1980" spans="2:3" x14ac:dyDescent="0.2">
      <c r="B1980" s="187">
        <v>196261783</v>
      </c>
      <c r="C1980" s="161" t="s">
        <v>2541</v>
      </c>
    </row>
    <row r="1981" spans="2:3" x14ac:dyDescent="0.2">
      <c r="B1981" s="187">
        <v>196261791</v>
      </c>
      <c r="C1981" s="161" t="s">
        <v>151</v>
      </c>
    </row>
    <row r="1982" spans="2:3" x14ac:dyDescent="0.2">
      <c r="B1982" s="187">
        <v>196269296</v>
      </c>
      <c r="C1982" s="161" t="s">
        <v>2680</v>
      </c>
    </row>
    <row r="1983" spans="2:3" x14ac:dyDescent="0.2">
      <c r="B1983" s="187">
        <v>196294525</v>
      </c>
      <c r="C1983" s="161" t="s">
        <v>1576</v>
      </c>
    </row>
    <row r="1984" spans="2:3" x14ac:dyDescent="0.2">
      <c r="B1984" s="187">
        <v>196324041</v>
      </c>
      <c r="C1984" s="161" t="s">
        <v>2329</v>
      </c>
    </row>
    <row r="1985" spans="2:3" x14ac:dyDescent="0.2">
      <c r="B1985" s="187">
        <v>196439566</v>
      </c>
      <c r="C1985" s="161" t="s">
        <v>2310</v>
      </c>
    </row>
    <row r="1986" spans="2:3" x14ac:dyDescent="0.2">
      <c r="B1986" s="187">
        <v>196461073</v>
      </c>
      <c r="C1986" s="161" t="s">
        <v>2790</v>
      </c>
    </row>
    <row r="1987" spans="2:3" x14ac:dyDescent="0.2">
      <c r="B1987" s="187">
        <v>196479320</v>
      </c>
      <c r="C1987" s="161" t="s">
        <v>1931</v>
      </c>
    </row>
    <row r="1988" spans="2:3" x14ac:dyDescent="0.2">
      <c r="B1988" s="187">
        <v>196493269</v>
      </c>
      <c r="C1988" s="161" t="s">
        <v>1688</v>
      </c>
    </row>
    <row r="1989" spans="2:3" x14ac:dyDescent="0.2">
      <c r="B1989" s="187">
        <v>196577853</v>
      </c>
      <c r="C1989" s="161" t="s">
        <v>1887</v>
      </c>
    </row>
    <row r="1990" spans="2:3" x14ac:dyDescent="0.2">
      <c r="B1990" s="187">
        <v>196649951</v>
      </c>
      <c r="C1990" s="161" t="s">
        <v>1590</v>
      </c>
    </row>
    <row r="1991" spans="2:3" x14ac:dyDescent="0.2">
      <c r="B1991" s="187">
        <v>196660521</v>
      </c>
      <c r="C1991" s="161" t="s">
        <v>2308</v>
      </c>
    </row>
    <row r="1992" spans="2:3" x14ac:dyDescent="0.2">
      <c r="B1992" s="187">
        <v>196727332</v>
      </c>
      <c r="C1992" s="161" t="s">
        <v>2325</v>
      </c>
    </row>
    <row r="1993" spans="2:3" x14ac:dyDescent="0.2">
      <c r="B1993" s="187">
        <v>196727820</v>
      </c>
      <c r="C1993" s="161" t="s">
        <v>1897</v>
      </c>
    </row>
    <row r="1994" spans="2:3" x14ac:dyDescent="0.2">
      <c r="B1994" s="187">
        <v>196802539</v>
      </c>
      <c r="C1994" s="161" t="s">
        <v>2391</v>
      </c>
    </row>
    <row r="1995" spans="2:3" x14ac:dyDescent="0.2">
      <c r="B1995" s="187">
        <v>196812186</v>
      </c>
      <c r="C1995" s="161" t="s">
        <v>1951</v>
      </c>
    </row>
    <row r="1996" spans="2:3" x14ac:dyDescent="0.2">
      <c r="B1996" s="187">
        <v>196834686</v>
      </c>
      <c r="C1996" s="161" t="s">
        <v>2273</v>
      </c>
    </row>
    <row r="1997" spans="2:3" x14ac:dyDescent="0.2">
      <c r="B1997" s="187">
        <v>196838460</v>
      </c>
      <c r="C1997" s="161" t="s">
        <v>214</v>
      </c>
    </row>
    <row r="1998" spans="2:3" x14ac:dyDescent="0.2">
      <c r="B1998" s="187">
        <v>196838576</v>
      </c>
      <c r="C1998" s="161" t="s">
        <v>2547</v>
      </c>
    </row>
    <row r="1999" spans="2:3" x14ac:dyDescent="0.2">
      <c r="B1999" s="187">
        <v>196975115</v>
      </c>
      <c r="C1999" s="161" t="s">
        <v>2463</v>
      </c>
    </row>
    <row r="2000" spans="2:3" x14ac:dyDescent="0.2">
      <c r="B2000" s="187">
        <v>196979480</v>
      </c>
      <c r="C2000" s="161" t="s">
        <v>2016</v>
      </c>
    </row>
    <row r="2001" spans="2:3" x14ac:dyDescent="0.2">
      <c r="B2001" s="187">
        <v>197089747</v>
      </c>
      <c r="C2001" s="161" t="s">
        <v>2103</v>
      </c>
    </row>
    <row r="2002" spans="2:3" x14ac:dyDescent="0.2">
      <c r="B2002" s="187">
        <v>197091148</v>
      </c>
      <c r="C2002" s="161" t="s">
        <v>2681</v>
      </c>
    </row>
    <row r="2003" spans="2:3" x14ac:dyDescent="0.2">
      <c r="B2003" s="187">
        <v>197099726</v>
      </c>
      <c r="C2003" s="161" t="s">
        <v>2074</v>
      </c>
    </row>
    <row r="2004" spans="2:3" x14ac:dyDescent="0.2">
      <c r="B2004" s="187">
        <v>197148220</v>
      </c>
      <c r="C2004" s="161" t="s">
        <v>2254</v>
      </c>
    </row>
    <row r="2005" spans="2:3" x14ac:dyDescent="0.2">
      <c r="B2005" s="187">
        <v>197194486</v>
      </c>
      <c r="C2005" s="161" t="s">
        <v>2161</v>
      </c>
    </row>
    <row r="2006" spans="2:3" x14ac:dyDescent="0.2">
      <c r="B2006" s="187">
        <v>197194583</v>
      </c>
      <c r="C2006" s="161" t="s">
        <v>2197</v>
      </c>
    </row>
    <row r="2007" spans="2:3" x14ac:dyDescent="0.2">
      <c r="B2007" s="187">
        <v>197211453</v>
      </c>
      <c r="C2007" s="161" t="s">
        <v>553</v>
      </c>
    </row>
    <row r="2008" spans="2:3" x14ac:dyDescent="0.2">
      <c r="B2008" s="187">
        <v>197234801</v>
      </c>
      <c r="C2008" s="161" t="s">
        <v>2682</v>
      </c>
    </row>
    <row r="2009" spans="2:3" x14ac:dyDescent="0.2">
      <c r="B2009" s="187">
        <v>197257178</v>
      </c>
      <c r="C2009" s="161" t="s">
        <v>2191</v>
      </c>
    </row>
    <row r="2010" spans="2:3" x14ac:dyDescent="0.2">
      <c r="B2010" s="187">
        <v>197258573</v>
      </c>
      <c r="C2010" s="161" t="s">
        <v>2323</v>
      </c>
    </row>
    <row r="2011" spans="2:3" x14ac:dyDescent="0.2">
      <c r="B2011" s="187">
        <v>197284914</v>
      </c>
      <c r="C2011" s="161" t="s">
        <v>2255</v>
      </c>
    </row>
    <row r="2012" spans="2:3" x14ac:dyDescent="0.2">
      <c r="B2012" s="187">
        <v>197298036</v>
      </c>
      <c r="C2012" s="161" t="s">
        <v>2324</v>
      </c>
    </row>
    <row r="2013" spans="2:3" x14ac:dyDescent="0.2">
      <c r="B2013" s="187">
        <v>197306012</v>
      </c>
      <c r="C2013" s="161" t="s">
        <v>1926</v>
      </c>
    </row>
    <row r="2014" spans="2:3" x14ac:dyDescent="0.2">
      <c r="B2014" s="187">
        <v>197306284</v>
      </c>
      <c r="C2014" s="161" t="s">
        <v>2257</v>
      </c>
    </row>
    <row r="2015" spans="2:3" x14ac:dyDescent="0.2">
      <c r="B2015" s="187">
        <v>197306292</v>
      </c>
      <c r="C2015" s="161" t="s">
        <v>2332</v>
      </c>
    </row>
    <row r="2016" spans="2:3" x14ac:dyDescent="0.2">
      <c r="B2016" s="187">
        <v>197362613</v>
      </c>
      <c r="C2016" s="161" t="s">
        <v>1944</v>
      </c>
    </row>
    <row r="2017" spans="2:3" x14ac:dyDescent="0.2">
      <c r="B2017" s="187">
        <v>197362648</v>
      </c>
      <c r="C2017" s="161" t="s">
        <v>2182</v>
      </c>
    </row>
    <row r="2018" spans="2:3" x14ac:dyDescent="0.2">
      <c r="B2018" s="187">
        <v>197385362</v>
      </c>
      <c r="C2018" s="161" t="s">
        <v>2244</v>
      </c>
    </row>
    <row r="2019" spans="2:3" x14ac:dyDescent="0.2">
      <c r="B2019" s="187">
        <v>197385508</v>
      </c>
      <c r="C2019" s="161" t="s">
        <v>2020</v>
      </c>
    </row>
    <row r="2020" spans="2:3" x14ac:dyDescent="0.2">
      <c r="B2020" s="187">
        <v>197385656</v>
      </c>
      <c r="C2020" s="161" t="s">
        <v>2236</v>
      </c>
    </row>
    <row r="2021" spans="2:3" x14ac:dyDescent="0.2">
      <c r="B2021" s="187">
        <v>197385885</v>
      </c>
      <c r="C2021" s="161" t="s">
        <v>2318</v>
      </c>
    </row>
    <row r="2022" spans="2:3" x14ac:dyDescent="0.2">
      <c r="B2022" s="187">
        <v>197386490</v>
      </c>
      <c r="C2022" s="161" t="s">
        <v>2012</v>
      </c>
    </row>
    <row r="2023" spans="2:3" x14ac:dyDescent="0.2">
      <c r="B2023" s="187">
        <v>197416560</v>
      </c>
      <c r="C2023" s="161" t="s">
        <v>2217</v>
      </c>
    </row>
    <row r="2024" spans="2:3" x14ac:dyDescent="0.2">
      <c r="B2024" s="187">
        <v>197428142</v>
      </c>
      <c r="C2024" s="161" t="s">
        <v>2176</v>
      </c>
    </row>
    <row r="2025" spans="2:3" x14ac:dyDescent="0.2">
      <c r="B2025" s="187">
        <v>197428193</v>
      </c>
      <c r="C2025" s="161" t="s">
        <v>1737</v>
      </c>
    </row>
    <row r="2026" spans="2:3" x14ac:dyDescent="0.2">
      <c r="B2026" s="187">
        <v>197433731</v>
      </c>
      <c r="C2026" s="161" t="s">
        <v>2791</v>
      </c>
    </row>
    <row r="2027" spans="2:3" x14ac:dyDescent="0.2">
      <c r="B2027" s="187">
        <v>197459218</v>
      </c>
      <c r="C2027" s="161" t="s">
        <v>2046</v>
      </c>
    </row>
    <row r="2028" spans="2:3" x14ac:dyDescent="0.2">
      <c r="B2028" s="187">
        <v>197490638</v>
      </c>
      <c r="C2028" s="161" t="s">
        <v>2282</v>
      </c>
    </row>
    <row r="2029" spans="2:3" x14ac:dyDescent="0.2">
      <c r="B2029" s="187">
        <v>197497810</v>
      </c>
      <c r="C2029" s="161" t="s">
        <v>2309</v>
      </c>
    </row>
    <row r="2030" spans="2:3" x14ac:dyDescent="0.2">
      <c r="B2030" s="187">
        <v>197521002</v>
      </c>
      <c r="C2030" s="161" t="s">
        <v>250</v>
      </c>
    </row>
    <row r="2031" spans="2:3" x14ac:dyDescent="0.2">
      <c r="B2031" s="187">
        <v>197613128</v>
      </c>
      <c r="C2031" s="161" t="s">
        <v>2371</v>
      </c>
    </row>
    <row r="2032" spans="2:3" x14ac:dyDescent="0.2">
      <c r="B2032" s="187">
        <v>197643795</v>
      </c>
      <c r="C2032" s="161" t="s">
        <v>2792</v>
      </c>
    </row>
    <row r="2033" spans="2:3" x14ac:dyDescent="0.2">
      <c r="B2033" s="187">
        <v>197679919</v>
      </c>
      <c r="C2033" s="161" t="s">
        <v>2381</v>
      </c>
    </row>
    <row r="2034" spans="2:3" x14ac:dyDescent="0.2">
      <c r="B2034" s="187">
        <v>197705979</v>
      </c>
      <c r="C2034" s="161" t="s">
        <v>2160</v>
      </c>
    </row>
    <row r="2035" spans="2:3" x14ac:dyDescent="0.2">
      <c r="B2035" s="187">
        <v>197829546</v>
      </c>
      <c r="C2035" s="161" t="s">
        <v>2037</v>
      </c>
    </row>
    <row r="2036" spans="2:3" x14ac:dyDescent="0.2">
      <c r="B2036" s="187">
        <v>197863930</v>
      </c>
      <c r="C2036" s="161" t="s">
        <v>2227</v>
      </c>
    </row>
    <row r="2037" spans="2:3" x14ac:dyDescent="0.2">
      <c r="B2037" s="187">
        <v>197864295</v>
      </c>
      <c r="C2037" s="161" t="s">
        <v>2049</v>
      </c>
    </row>
    <row r="2038" spans="2:3" x14ac:dyDescent="0.2">
      <c r="B2038" s="187">
        <v>197888801</v>
      </c>
      <c r="C2038" s="161" t="s">
        <v>1822</v>
      </c>
    </row>
    <row r="2039" spans="2:3" x14ac:dyDescent="0.2">
      <c r="B2039" s="187">
        <v>197932380</v>
      </c>
      <c r="C2039" s="161" t="s">
        <v>2410</v>
      </c>
    </row>
    <row r="2040" spans="2:3" x14ac:dyDescent="0.2">
      <c r="B2040" s="187">
        <v>197932673</v>
      </c>
      <c r="C2040" s="161" t="s">
        <v>2380</v>
      </c>
    </row>
    <row r="2041" spans="2:3" x14ac:dyDescent="0.2">
      <c r="B2041" s="187">
        <v>197999700</v>
      </c>
      <c r="C2041" s="161" t="s">
        <v>2127</v>
      </c>
    </row>
    <row r="2042" spans="2:3" x14ac:dyDescent="0.2">
      <c r="B2042" s="187">
        <v>198000146</v>
      </c>
      <c r="C2042" s="161" t="s">
        <v>317</v>
      </c>
    </row>
    <row r="2043" spans="2:3" x14ac:dyDescent="0.2">
      <c r="B2043" s="187">
        <v>198051417</v>
      </c>
      <c r="C2043" s="161" t="s">
        <v>2348</v>
      </c>
    </row>
    <row r="2044" spans="2:3" x14ac:dyDescent="0.2">
      <c r="B2044" s="187">
        <v>198051590</v>
      </c>
      <c r="C2044" s="161" t="s">
        <v>1934</v>
      </c>
    </row>
    <row r="2045" spans="2:3" x14ac:dyDescent="0.2">
      <c r="B2045" s="187">
        <v>198060335</v>
      </c>
      <c r="C2045" s="161" t="s">
        <v>2347</v>
      </c>
    </row>
    <row r="2046" spans="2:3" x14ac:dyDescent="0.2">
      <c r="B2046" s="187">
        <v>198060440</v>
      </c>
      <c r="C2046" s="161" t="s">
        <v>2336</v>
      </c>
    </row>
    <row r="2047" spans="2:3" x14ac:dyDescent="0.2">
      <c r="B2047" s="187">
        <v>198060467</v>
      </c>
      <c r="C2047" s="161" t="s">
        <v>2337</v>
      </c>
    </row>
    <row r="2048" spans="2:3" x14ac:dyDescent="0.2">
      <c r="B2048" s="187">
        <v>198060831</v>
      </c>
      <c r="C2048" s="161" t="s">
        <v>2124</v>
      </c>
    </row>
    <row r="2049" spans="2:3" x14ac:dyDescent="0.2">
      <c r="B2049" s="187">
        <v>198078820</v>
      </c>
      <c r="C2049" s="161" t="s">
        <v>560</v>
      </c>
    </row>
    <row r="2050" spans="2:3" x14ac:dyDescent="0.2">
      <c r="B2050" s="187">
        <v>198080646</v>
      </c>
      <c r="C2050" s="161" t="s">
        <v>2683</v>
      </c>
    </row>
    <row r="2051" spans="2:3" x14ac:dyDescent="0.2">
      <c r="B2051" s="187">
        <v>198142730</v>
      </c>
      <c r="C2051" s="161" t="s">
        <v>2131</v>
      </c>
    </row>
    <row r="2052" spans="2:3" x14ac:dyDescent="0.2">
      <c r="B2052" s="187">
        <v>198143443</v>
      </c>
      <c r="C2052" s="161" t="s">
        <v>2436</v>
      </c>
    </row>
    <row r="2053" spans="2:3" x14ac:dyDescent="0.2">
      <c r="B2053" s="187">
        <v>198143745</v>
      </c>
      <c r="C2053" s="161" t="s">
        <v>2388</v>
      </c>
    </row>
    <row r="2054" spans="2:3" x14ac:dyDescent="0.2">
      <c r="B2054" s="187">
        <v>198160917</v>
      </c>
      <c r="C2054" s="161" t="s">
        <v>2475</v>
      </c>
    </row>
    <row r="2055" spans="2:3" x14ac:dyDescent="0.2">
      <c r="B2055" s="187">
        <v>198215290</v>
      </c>
      <c r="C2055" s="161" t="s">
        <v>2302</v>
      </c>
    </row>
    <row r="2056" spans="2:3" x14ac:dyDescent="0.2">
      <c r="B2056" s="187">
        <v>198306415</v>
      </c>
      <c r="C2056" s="161" t="s">
        <v>190</v>
      </c>
    </row>
    <row r="2057" spans="2:3" x14ac:dyDescent="0.2">
      <c r="B2057" s="187">
        <v>198393326</v>
      </c>
      <c r="C2057" s="161" t="s">
        <v>232</v>
      </c>
    </row>
    <row r="2058" spans="2:3" x14ac:dyDescent="0.2">
      <c r="B2058" s="187">
        <v>198413289</v>
      </c>
      <c r="C2058" s="161" t="s">
        <v>2432</v>
      </c>
    </row>
    <row r="2059" spans="2:3" x14ac:dyDescent="0.2">
      <c r="B2059" s="187">
        <v>198445334</v>
      </c>
      <c r="C2059" s="161" t="s">
        <v>2793</v>
      </c>
    </row>
    <row r="2060" spans="2:3" x14ac:dyDescent="0.2">
      <c r="B2060" s="187">
        <v>198457367</v>
      </c>
      <c r="C2060" s="161" t="s">
        <v>2684</v>
      </c>
    </row>
    <row r="2061" spans="2:3" x14ac:dyDescent="0.2">
      <c r="B2061" s="187">
        <v>198500726</v>
      </c>
      <c r="C2061" s="161" t="s">
        <v>2366</v>
      </c>
    </row>
    <row r="2062" spans="2:3" x14ac:dyDescent="0.2">
      <c r="B2062" s="187">
        <v>198507372</v>
      </c>
      <c r="C2062" s="161" t="s">
        <v>2144</v>
      </c>
    </row>
    <row r="2063" spans="2:3" x14ac:dyDescent="0.2">
      <c r="B2063" s="187">
        <v>198610807</v>
      </c>
      <c r="C2063" s="161" t="s">
        <v>511</v>
      </c>
    </row>
    <row r="2064" spans="2:3" x14ac:dyDescent="0.2">
      <c r="B2064" s="187">
        <v>198616481</v>
      </c>
      <c r="C2064" s="161" t="s">
        <v>2685</v>
      </c>
    </row>
    <row r="2065" spans="2:3" x14ac:dyDescent="0.2">
      <c r="B2065" s="187">
        <v>198668694</v>
      </c>
      <c r="C2065" s="161" t="s">
        <v>216</v>
      </c>
    </row>
    <row r="2066" spans="2:3" x14ac:dyDescent="0.2">
      <c r="B2066" s="187">
        <v>198694288</v>
      </c>
      <c r="C2066" s="161" t="s">
        <v>2419</v>
      </c>
    </row>
    <row r="2067" spans="2:3" x14ac:dyDescent="0.2">
      <c r="B2067" s="187">
        <v>198717393</v>
      </c>
      <c r="C2067" s="161" t="s">
        <v>2428</v>
      </c>
    </row>
    <row r="2068" spans="2:3" x14ac:dyDescent="0.2">
      <c r="B2068" s="187">
        <v>198764626</v>
      </c>
      <c r="C2068" s="161" t="s">
        <v>2039</v>
      </c>
    </row>
    <row r="2069" spans="2:3" x14ac:dyDescent="0.2">
      <c r="B2069" s="187">
        <v>198764910</v>
      </c>
      <c r="C2069" s="161" t="s">
        <v>2423</v>
      </c>
    </row>
    <row r="2070" spans="2:3" x14ac:dyDescent="0.2">
      <c r="B2070" s="187">
        <v>198796307</v>
      </c>
      <c r="C2070" s="161" t="s">
        <v>2054</v>
      </c>
    </row>
    <row r="2071" spans="2:3" x14ac:dyDescent="0.2">
      <c r="B2071" s="187">
        <v>198864914</v>
      </c>
      <c r="C2071" s="161" t="s">
        <v>197</v>
      </c>
    </row>
    <row r="2072" spans="2:3" x14ac:dyDescent="0.2">
      <c r="B2072" s="187">
        <v>198883943</v>
      </c>
      <c r="C2072" s="161" t="s">
        <v>2686</v>
      </c>
    </row>
    <row r="2073" spans="2:3" x14ac:dyDescent="0.2">
      <c r="B2073" s="187">
        <v>198905750</v>
      </c>
      <c r="C2073" s="161" t="s">
        <v>2320</v>
      </c>
    </row>
    <row r="2074" spans="2:3" x14ac:dyDescent="0.2">
      <c r="B2074" s="187">
        <v>198970684</v>
      </c>
      <c r="C2074" s="161" t="s">
        <v>2159</v>
      </c>
    </row>
    <row r="2075" spans="2:3" x14ac:dyDescent="0.2">
      <c r="B2075" s="187">
        <v>198970706</v>
      </c>
      <c r="C2075" s="161" t="s">
        <v>2167</v>
      </c>
    </row>
    <row r="2076" spans="2:3" x14ac:dyDescent="0.2">
      <c r="B2076" s="187">
        <v>199005869</v>
      </c>
      <c r="C2076" s="161" t="s">
        <v>2368</v>
      </c>
    </row>
    <row r="2077" spans="2:3" x14ac:dyDescent="0.2">
      <c r="B2077" s="187">
        <v>199027269</v>
      </c>
      <c r="C2077" s="161" t="s">
        <v>2687</v>
      </c>
    </row>
    <row r="2078" spans="2:3" x14ac:dyDescent="0.2">
      <c r="B2078" s="187">
        <v>199032246</v>
      </c>
      <c r="C2078" s="161" t="s">
        <v>2385</v>
      </c>
    </row>
    <row r="2079" spans="2:3" x14ac:dyDescent="0.2">
      <c r="B2079" s="187">
        <v>199060509</v>
      </c>
      <c r="C2079" s="161" t="s">
        <v>1917</v>
      </c>
    </row>
    <row r="2080" spans="2:3" x14ac:dyDescent="0.2">
      <c r="B2080" s="187">
        <v>199067260</v>
      </c>
      <c r="C2080" s="161" t="s">
        <v>2420</v>
      </c>
    </row>
    <row r="2081" spans="2:3" x14ac:dyDescent="0.2">
      <c r="B2081" s="187">
        <v>199072825</v>
      </c>
      <c r="C2081" s="161" t="s">
        <v>2550</v>
      </c>
    </row>
    <row r="2082" spans="2:3" x14ac:dyDescent="0.2">
      <c r="B2082" s="187">
        <v>199086974</v>
      </c>
      <c r="C2082" s="161" t="s">
        <v>325</v>
      </c>
    </row>
    <row r="2083" spans="2:3" x14ac:dyDescent="0.2">
      <c r="B2083" s="187">
        <v>199112010</v>
      </c>
      <c r="C2083" s="161" t="s">
        <v>2383</v>
      </c>
    </row>
    <row r="2084" spans="2:3" x14ac:dyDescent="0.2">
      <c r="B2084" s="187">
        <v>199115044</v>
      </c>
      <c r="C2084" s="161" t="s">
        <v>2120</v>
      </c>
    </row>
    <row r="2085" spans="2:3" x14ac:dyDescent="0.2">
      <c r="B2085" s="187">
        <v>199115087</v>
      </c>
      <c r="C2085" s="161" t="s">
        <v>2351</v>
      </c>
    </row>
    <row r="2086" spans="2:3" x14ac:dyDescent="0.2">
      <c r="B2086" s="187">
        <v>199183325</v>
      </c>
      <c r="C2086" s="161" t="s">
        <v>2022</v>
      </c>
    </row>
    <row r="2087" spans="2:3" x14ac:dyDescent="0.2">
      <c r="B2087" s="187">
        <v>199220239</v>
      </c>
      <c r="C2087" s="161" t="s">
        <v>2168</v>
      </c>
    </row>
    <row r="2088" spans="2:3" x14ac:dyDescent="0.2">
      <c r="B2088" s="187">
        <v>199220247</v>
      </c>
      <c r="C2088" s="161" t="s">
        <v>2794</v>
      </c>
    </row>
    <row r="2089" spans="2:3" x14ac:dyDescent="0.2">
      <c r="B2089" s="187">
        <v>199238774</v>
      </c>
      <c r="C2089" s="161" t="s">
        <v>2513</v>
      </c>
    </row>
    <row r="2090" spans="2:3" x14ac:dyDescent="0.2">
      <c r="B2090" s="187">
        <v>199247900</v>
      </c>
      <c r="C2090" s="161" t="s">
        <v>2405</v>
      </c>
    </row>
    <row r="2091" spans="2:3" x14ac:dyDescent="0.2">
      <c r="B2091" s="187">
        <v>199337861</v>
      </c>
      <c r="C2091" s="161" t="s">
        <v>149</v>
      </c>
    </row>
    <row r="2092" spans="2:3" x14ac:dyDescent="0.2">
      <c r="B2092" s="187">
        <v>199493367</v>
      </c>
      <c r="C2092" s="161" t="s">
        <v>2384</v>
      </c>
    </row>
    <row r="2093" spans="2:3" x14ac:dyDescent="0.2">
      <c r="B2093" s="187">
        <v>199496749</v>
      </c>
      <c r="C2093" s="161" t="s">
        <v>264</v>
      </c>
    </row>
    <row r="2094" spans="2:3" x14ac:dyDescent="0.2">
      <c r="B2094" s="187">
        <v>199521921</v>
      </c>
      <c r="C2094" s="161" t="s">
        <v>235</v>
      </c>
    </row>
    <row r="2095" spans="2:3" x14ac:dyDescent="0.2">
      <c r="B2095" s="187">
        <v>199526478</v>
      </c>
      <c r="C2095" s="161" t="s">
        <v>1632</v>
      </c>
    </row>
    <row r="2096" spans="2:3" x14ac:dyDescent="0.2">
      <c r="B2096" s="187">
        <v>199535361</v>
      </c>
      <c r="C2096" s="161" t="s">
        <v>1999</v>
      </c>
    </row>
    <row r="2097" spans="2:3" x14ac:dyDescent="0.2">
      <c r="B2097" s="187">
        <v>199556903</v>
      </c>
      <c r="C2097" s="161" t="s">
        <v>2341</v>
      </c>
    </row>
    <row r="2098" spans="2:3" x14ac:dyDescent="0.2">
      <c r="B2098" s="187">
        <v>199567301</v>
      </c>
      <c r="C2098" s="161" t="s">
        <v>2232</v>
      </c>
    </row>
    <row r="2099" spans="2:3" x14ac:dyDescent="0.2">
      <c r="B2099" s="187">
        <v>199567387</v>
      </c>
      <c r="C2099" s="161" t="s">
        <v>2215</v>
      </c>
    </row>
    <row r="2100" spans="2:3" x14ac:dyDescent="0.2">
      <c r="B2100" s="187">
        <v>199567417</v>
      </c>
      <c r="C2100" s="161" t="s">
        <v>1908</v>
      </c>
    </row>
    <row r="2101" spans="2:3" x14ac:dyDescent="0.2">
      <c r="B2101" s="187">
        <v>199586462</v>
      </c>
      <c r="C2101" s="161" t="s">
        <v>2688</v>
      </c>
    </row>
    <row r="2102" spans="2:3" x14ac:dyDescent="0.2">
      <c r="B2102" s="187">
        <v>199587027</v>
      </c>
      <c r="C2102" s="161" t="s">
        <v>2260</v>
      </c>
    </row>
    <row r="2103" spans="2:3" x14ac:dyDescent="0.2">
      <c r="B2103" s="187">
        <v>199752575</v>
      </c>
      <c r="C2103" s="161" t="s">
        <v>436</v>
      </c>
    </row>
    <row r="2104" spans="2:3" x14ac:dyDescent="0.2">
      <c r="B2104" s="187">
        <v>199769036</v>
      </c>
      <c r="C2104" s="161" t="s">
        <v>355</v>
      </c>
    </row>
    <row r="2105" spans="2:3" x14ac:dyDescent="0.2">
      <c r="B2105" s="187">
        <v>199892610</v>
      </c>
      <c r="C2105" s="161" t="s">
        <v>2219</v>
      </c>
    </row>
    <row r="2106" spans="2:3" x14ac:dyDescent="0.2">
      <c r="B2106" s="187">
        <v>199926522</v>
      </c>
      <c r="C2106" s="161" t="s">
        <v>1953</v>
      </c>
    </row>
    <row r="2107" spans="2:3" x14ac:dyDescent="0.2">
      <c r="B2107" s="187">
        <v>199933278</v>
      </c>
      <c r="C2107" s="161" t="s">
        <v>1719</v>
      </c>
    </row>
    <row r="2108" spans="2:3" x14ac:dyDescent="0.2">
      <c r="B2108" s="187">
        <v>199933847</v>
      </c>
      <c r="C2108" s="161" t="s">
        <v>2525</v>
      </c>
    </row>
    <row r="2109" spans="2:3" x14ac:dyDescent="0.2">
      <c r="B2109" s="187">
        <v>199941378</v>
      </c>
      <c r="C2109" s="161" t="s">
        <v>1594</v>
      </c>
    </row>
    <row r="2110" spans="2:3" x14ac:dyDescent="0.2">
      <c r="B2110" s="187">
        <v>199956839</v>
      </c>
      <c r="C2110" s="161" t="s">
        <v>2402</v>
      </c>
    </row>
    <row r="2111" spans="2:3" x14ac:dyDescent="0.2">
      <c r="B2111" s="187">
        <v>200002538</v>
      </c>
      <c r="C2111" s="161" t="s">
        <v>2689</v>
      </c>
    </row>
    <row r="2112" spans="2:3" x14ac:dyDescent="0.2">
      <c r="B2112" s="187">
        <v>200018736</v>
      </c>
      <c r="C2112" s="161" t="s">
        <v>2117</v>
      </c>
    </row>
    <row r="2113" spans="2:3" x14ac:dyDescent="0.2">
      <c r="B2113" s="187">
        <v>200043544</v>
      </c>
      <c r="C2113" s="161" t="s">
        <v>2183</v>
      </c>
    </row>
    <row r="2114" spans="2:3" x14ac:dyDescent="0.2">
      <c r="B2114" s="187">
        <v>200052624</v>
      </c>
      <c r="C2114" s="161" t="s">
        <v>348</v>
      </c>
    </row>
    <row r="2115" spans="2:3" x14ac:dyDescent="0.2">
      <c r="B2115" s="187">
        <v>200053019</v>
      </c>
      <c r="C2115" s="161" t="s">
        <v>196</v>
      </c>
    </row>
    <row r="2116" spans="2:3" x14ac:dyDescent="0.2">
      <c r="B2116" s="187">
        <v>200061224</v>
      </c>
      <c r="C2116" s="161" t="s">
        <v>2453</v>
      </c>
    </row>
    <row r="2117" spans="2:3" x14ac:dyDescent="0.2">
      <c r="B2117" s="187">
        <v>200061402</v>
      </c>
      <c r="C2117" s="161" t="s">
        <v>1896</v>
      </c>
    </row>
    <row r="2118" spans="2:3" x14ac:dyDescent="0.2">
      <c r="B2118" s="187">
        <v>200082388</v>
      </c>
      <c r="C2118" s="161" t="s">
        <v>1885</v>
      </c>
    </row>
    <row r="2119" spans="2:3" x14ac:dyDescent="0.2">
      <c r="B2119" s="187">
        <v>200109553</v>
      </c>
      <c r="C2119" s="161" t="s">
        <v>2393</v>
      </c>
    </row>
    <row r="2120" spans="2:3" x14ac:dyDescent="0.2">
      <c r="B2120" s="187">
        <v>200288792</v>
      </c>
      <c r="C2120" s="161" t="s">
        <v>1805</v>
      </c>
    </row>
    <row r="2121" spans="2:3" x14ac:dyDescent="0.2">
      <c r="B2121" s="187">
        <v>200289365</v>
      </c>
      <c r="C2121" s="161" t="s">
        <v>2390</v>
      </c>
    </row>
    <row r="2122" spans="2:3" x14ac:dyDescent="0.2">
      <c r="B2122" s="187">
        <v>200289454</v>
      </c>
      <c r="C2122" s="161" t="s">
        <v>2062</v>
      </c>
    </row>
    <row r="2123" spans="2:3" x14ac:dyDescent="0.2">
      <c r="B2123" s="187">
        <v>200389459</v>
      </c>
      <c r="C2123" s="161" t="s">
        <v>207</v>
      </c>
    </row>
    <row r="2124" spans="2:3" x14ac:dyDescent="0.2">
      <c r="B2124" s="187">
        <v>200445820</v>
      </c>
      <c r="C2124" s="161" t="s">
        <v>400</v>
      </c>
    </row>
    <row r="2125" spans="2:3" x14ac:dyDescent="0.2">
      <c r="B2125" s="187">
        <v>200495062</v>
      </c>
      <c r="C2125" s="161" t="s">
        <v>2008</v>
      </c>
    </row>
    <row r="2126" spans="2:3" x14ac:dyDescent="0.2">
      <c r="B2126" s="187">
        <v>200501577</v>
      </c>
      <c r="C2126" s="161" t="s">
        <v>2690</v>
      </c>
    </row>
    <row r="2127" spans="2:3" x14ac:dyDescent="0.2">
      <c r="B2127" s="187">
        <v>200528750</v>
      </c>
      <c r="C2127" s="161" t="s">
        <v>2543</v>
      </c>
    </row>
    <row r="2128" spans="2:3" x14ac:dyDescent="0.2">
      <c r="B2128" s="187">
        <v>200603604</v>
      </c>
      <c r="C2128" s="161" t="s">
        <v>1950</v>
      </c>
    </row>
    <row r="2129" spans="2:3" x14ac:dyDescent="0.2">
      <c r="B2129" s="187">
        <v>200623770</v>
      </c>
      <c r="C2129" s="161" t="s">
        <v>2392</v>
      </c>
    </row>
    <row r="2130" spans="2:3" x14ac:dyDescent="0.2">
      <c r="B2130" s="187">
        <v>200667335</v>
      </c>
      <c r="C2130" s="161" t="s">
        <v>2113</v>
      </c>
    </row>
    <row r="2131" spans="2:3" x14ac:dyDescent="0.2">
      <c r="B2131" s="187">
        <v>200683063</v>
      </c>
      <c r="C2131" s="161" t="s">
        <v>287</v>
      </c>
    </row>
    <row r="2132" spans="2:3" x14ac:dyDescent="0.2">
      <c r="B2132" s="187">
        <v>200692127</v>
      </c>
      <c r="C2132" s="161" t="s">
        <v>2307</v>
      </c>
    </row>
    <row r="2133" spans="2:3" x14ac:dyDescent="0.2">
      <c r="B2133" s="187">
        <v>200692895</v>
      </c>
      <c r="C2133" s="161" t="s">
        <v>1886</v>
      </c>
    </row>
    <row r="2134" spans="2:3" x14ac:dyDescent="0.2">
      <c r="B2134" s="187">
        <v>200719378</v>
      </c>
      <c r="C2134" s="161" t="s">
        <v>2691</v>
      </c>
    </row>
    <row r="2135" spans="2:3" x14ac:dyDescent="0.2">
      <c r="B2135" s="187">
        <v>200868659</v>
      </c>
      <c r="C2135" s="161" t="s">
        <v>1879</v>
      </c>
    </row>
    <row r="2136" spans="2:3" x14ac:dyDescent="0.2">
      <c r="B2136" s="187">
        <v>200892070</v>
      </c>
      <c r="C2136" s="161" t="s">
        <v>2404</v>
      </c>
    </row>
    <row r="2137" spans="2:3" x14ac:dyDescent="0.2">
      <c r="B2137" s="187">
        <v>200899007</v>
      </c>
      <c r="C2137" s="161" t="s">
        <v>184</v>
      </c>
    </row>
    <row r="2138" spans="2:3" x14ac:dyDescent="0.2">
      <c r="B2138" s="187">
        <v>200982621</v>
      </c>
      <c r="C2138" s="161" t="s">
        <v>2399</v>
      </c>
    </row>
    <row r="2139" spans="2:3" x14ac:dyDescent="0.2">
      <c r="B2139" s="187">
        <v>200986112</v>
      </c>
      <c r="C2139" s="161" t="s">
        <v>2430</v>
      </c>
    </row>
    <row r="2140" spans="2:3" x14ac:dyDescent="0.2">
      <c r="B2140" s="187">
        <v>201028999</v>
      </c>
      <c r="C2140" s="161" t="s">
        <v>2314</v>
      </c>
    </row>
    <row r="2141" spans="2:3" x14ac:dyDescent="0.2">
      <c r="B2141" s="187">
        <v>201056896</v>
      </c>
      <c r="C2141" s="161" t="s">
        <v>2123</v>
      </c>
    </row>
    <row r="2142" spans="2:3" x14ac:dyDescent="0.2">
      <c r="B2142" s="187">
        <v>201106892</v>
      </c>
      <c r="C2142" s="161" t="s">
        <v>2224</v>
      </c>
    </row>
    <row r="2143" spans="2:3" x14ac:dyDescent="0.2">
      <c r="B2143" s="187">
        <v>201146606</v>
      </c>
      <c r="C2143" s="161" t="s">
        <v>2514</v>
      </c>
    </row>
    <row r="2144" spans="2:3" x14ac:dyDescent="0.2">
      <c r="B2144" s="187">
        <v>201151316</v>
      </c>
      <c r="C2144" s="161" t="s">
        <v>2102</v>
      </c>
    </row>
    <row r="2145" spans="2:3" x14ac:dyDescent="0.2">
      <c r="B2145" s="187">
        <v>201165465</v>
      </c>
      <c r="C2145" s="161" t="s">
        <v>2759</v>
      </c>
    </row>
    <row r="2146" spans="2:3" x14ac:dyDescent="0.2">
      <c r="B2146" s="187">
        <v>201189500</v>
      </c>
      <c r="C2146" s="161" t="s">
        <v>1607</v>
      </c>
    </row>
    <row r="2147" spans="2:3" x14ac:dyDescent="0.2">
      <c r="B2147" s="187">
        <v>201189607</v>
      </c>
      <c r="C2147" s="161" t="s">
        <v>2415</v>
      </c>
    </row>
    <row r="2148" spans="2:3" x14ac:dyDescent="0.2">
      <c r="B2148" s="187">
        <v>201189895</v>
      </c>
      <c r="C2148" s="161" t="s">
        <v>2274</v>
      </c>
    </row>
    <row r="2149" spans="2:3" x14ac:dyDescent="0.2">
      <c r="B2149" s="187">
        <v>201195810</v>
      </c>
      <c r="C2149" s="161" t="s">
        <v>2395</v>
      </c>
    </row>
    <row r="2150" spans="2:3" x14ac:dyDescent="0.2">
      <c r="B2150" s="187">
        <v>201312433</v>
      </c>
      <c r="C2150" s="161" t="s">
        <v>2235</v>
      </c>
    </row>
    <row r="2151" spans="2:3" x14ac:dyDescent="0.2">
      <c r="B2151" s="187">
        <v>201336154</v>
      </c>
      <c r="C2151" s="161" t="s">
        <v>2692</v>
      </c>
    </row>
    <row r="2152" spans="2:3" x14ac:dyDescent="0.2">
      <c r="B2152" s="187">
        <v>201433567</v>
      </c>
      <c r="C2152" s="161" t="s">
        <v>2400</v>
      </c>
    </row>
    <row r="2153" spans="2:3" x14ac:dyDescent="0.2">
      <c r="B2153" s="187">
        <v>201633426</v>
      </c>
      <c r="C2153" s="161" t="s">
        <v>2349</v>
      </c>
    </row>
    <row r="2154" spans="2:3" x14ac:dyDescent="0.2">
      <c r="B2154" s="187">
        <v>201645351</v>
      </c>
      <c r="C2154" s="161" t="s">
        <v>2353</v>
      </c>
    </row>
    <row r="2155" spans="2:3" x14ac:dyDescent="0.2">
      <c r="B2155" s="187">
        <v>201654822</v>
      </c>
      <c r="C2155" s="161" t="s">
        <v>2345</v>
      </c>
    </row>
    <row r="2156" spans="2:3" x14ac:dyDescent="0.2">
      <c r="B2156" s="187">
        <v>201677806</v>
      </c>
      <c r="C2156" s="161" t="s">
        <v>2315</v>
      </c>
    </row>
    <row r="2157" spans="2:3" x14ac:dyDescent="0.2">
      <c r="B2157" s="187">
        <v>201714507</v>
      </c>
      <c r="C2157" s="161" t="s">
        <v>329</v>
      </c>
    </row>
    <row r="2158" spans="2:3" x14ac:dyDescent="0.2">
      <c r="B2158" s="187">
        <v>201730391</v>
      </c>
      <c r="C2158" s="161" t="s">
        <v>2241</v>
      </c>
    </row>
    <row r="2159" spans="2:3" x14ac:dyDescent="0.2">
      <c r="B2159" s="187">
        <v>201749530</v>
      </c>
      <c r="C2159" s="161" t="s">
        <v>199</v>
      </c>
    </row>
    <row r="2160" spans="2:3" x14ac:dyDescent="0.2">
      <c r="B2160" s="187">
        <v>201769077</v>
      </c>
      <c r="C2160" s="161" t="s">
        <v>2693</v>
      </c>
    </row>
    <row r="2161" spans="2:3" x14ac:dyDescent="0.2">
      <c r="B2161" s="187">
        <v>201769549</v>
      </c>
      <c r="C2161" s="161" t="s">
        <v>320</v>
      </c>
    </row>
    <row r="2162" spans="2:3" x14ac:dyDescent="0.2">
      <c r="B2162" s="187">
        <v>201869357</v>
      </c>
      <c r="C2162" s="161" t="s">
        <v>1693</v>
      </c>
    </row>
    <row r="2163" spans="2:3" x14ac:dyDescent="0.2">
      <c r="B2163" s="187">
        <v>201881012</v>
      </c>
      <c r="C2163" s="161" t="s">
        <v>2510</v>
      </c>
    </row>
    <row r="2164" spans="2:3" x14ac:dyDescent="0.2">
      <c r="B2164" s="187">
        <v>201941503</v>
      </c>
      <c r="C2164" s="161" t="s">
        <v>159</v>
      </c>
    </row>
    <row r="2165" spans="2:3" x14ac:dyDescent="0.2">
      <c r="B2165" s="187">
        <v>201945240</v>
      </c>
      <c r="C2165" s="161" t="s">
        <v>2431</v>
      </c>
    </row>
    <row r="2166" spans="2:3" x14ac:dyDescent="0.2">
      <c r="B2166" s="187">
        <v>201997533</v>
      </c>
      <c r="C2166" s="161" t="s">
        <v>2403</v>
      </c>
    </row>
    <row r="2167" spans="2:3" x14ac:dyDescent="0.2">
      <c r="B2167" s="187">
        <v>202004473</v>
      </c>
      <c r="C2167" s="161" t="s">
        <v>485</v>
      </c>
    </row>
    <row r="2168" spans="2:3" x14ac:dyDescent="0.2">
      <c r="B2168" s="187">
        <v>202024920</v>
      </c>
      <c r="C2168" s="161" t="s">
        <v>2328</v>
      </c>
    </row>
    <row r="2169" spans="2:3" x14ac:dyDescent="0.2">
      <c r="B2169" s="187">
        <v>202040895</v>
      </c>
      <c r="C2169" s="161" t="s">
        <v>2694</v>
      </c>
    </row>
    <row r="2170" spans="2:3" x14ac:dyDescent="0.2">
      <c r="B2170" s="187">
        <v>202045315</v>
      </c>
      <c r="C2170" s="161" t="s">
        <v>2382</v>
      </c>
    </row>
    <row r="2171" spans="2:3" x14ac:dyDescent="0.2">
      <c r="B2171" s="187">
        <v>202045331</v>
      </c>
      <c r="C2171" s="161" t="s">
        <v>2449</v>
      </c>
    </row>
    <row r="2172" spans="2:3" x14ac:dyDescent="0.2">
      <c r="B2172" s="187">
        <v>202121623</v>
      </c>
      <c r="C2172" s="161" t="s">
        <v>2524</v>
      </c>
    </row>
    <row r="2173" spans="2:3" x14ac:dyDescent="0.2">
      <c r="B2173" s="187">
        <v>202230295</v>
      </c>
      <c r="C2173" s="161" t="s">
        <v>2170</v>
      </c>
    </row>
    <row r="2174" spans="2:3" x14ac:dyDescent="0.2">
      <c r="B2174" s="187">
        <v>202249093</v>
      </c>
      <c r="C2174" s="161" t="s">
        <v>401</v>
      </c>
    </row>
    <row r="2175" spans="2:3" x14ac:dyDescent="0.2">
      <c r="B2175" s="187">
        <v>202258926</v>
      </c>
      <c r="C2175" s="161" t="s">
        <v>2077</v>
      </c>
    </row>
    <row r="2176" spans="2:3" x14ac:dyDescent="0.2">
      <c r="B2176" s="187">
        <v>202269370</v>
      </c>
      <c r="C2176" s="161" t="s">
        <v>2375</v>
      </c>
    </row>
    <row r="2177" spans="2:3" x14ac:dyDescent="0.2">
      <c r="B2177" s="187">
        <v>202297560</v>
      </c>
      <c r="C2177" s="161" t="s">
        <v>167</v>
      </c>
    </row>
    <row r="2178" spans="2:3" x14ac:dyDescent="0.2">
      <c r="B2178" s="187">
        <v>202305112</v>
      </c>
      <c r="C2178" s="161" t="s">
        <v>2451</v>
      </c>
    </row>
    <row r="2179" spans="2:3" x14ac:dyDescent="0.2">
      <c r="B2179" s="187">
        <v>202312127</v>
      </c>
      <c r="C2179" s="161" t="s">
        <v>2534</v>
      </c>
    </row>
    <row r="2180" spans="2:3" x14ac:dyDescent="0.2">
      <c r="B2180" s="187">
        <v>202365700</v>
      </c>
      <c r="C2180" s="161" t="s">
        <v>2840</v>
      </c>
    </row>
    <row r="2181" spans="2:3" x14ac:dyDescent="0.2">
      <c r="B2181" s="187">
        <v>202379019</v>
      </c>
      <c r="C2181" s="161" t="s">
        <v>522</v>
      </c>
    </row>
    <row r="2182" spans="2:3" x14ac:dyDescent="0.2">
      <c r="B2182" s="187">
        <v>202379060</v>
      </c>
      <c r="C2182" s="161" t="s">
        <v>2265</v>
      </c>
    </row>
    <row r="2183" spans="2:3" x14ac:dyDescent="0.2">
      <c r="B2183" s="187">
        <v>202517357</v>
      </c>
      <c r="C2183" s="161" t="s">
        <v>2106</v>
      </c>
    </row>
    <row r="2184" spans="2:3" x14ac:dyDescent="0.2">
      <c r="B2184" s="187">
        <v>202634957</v>
      </c>
      <c r="C2184" s="161" t="s">
        <v>2321</v>
      </c>
    </row>
    <row r="2185" spans="2:3" x14ac:dyDescent="0.2">
      <c r="B2185" s="187">
        <v>202672646</v>
      </c>
      <c r="C2185" s="161" t="s">
        <v>2245</v>
      </c>
    </row>
    <row r="2186" spans="2:3" x14ac:dyDescent="0.2">
      <c r="B2186" s="187">
        <v>202686604</v>
      </c>
      <c r="C2186" s="161" t="s">
        <v>2481</v>
      </c>
    </row>
    <row r="2187" spans="2:3" x14ac:dyDescent="0.2">
      <c r="B2187" s="187">
        <v>202723437</v>
      </c>
      <c r="C2187" s="161" t="s">
        <v>546</v>
      </c>
    </row>
    <row r="2188" spans="2:3" x14ac:dyDescent="0.2">
      <c r="B2188" s="187">
        <v>202774953</v>
      </c>
      <c r="C2188" s="161" t="s">
        <v>2521</v>
      </c>
    </row>
    <row r="2189" spans="2:3" x14ac:dyDescent="0.2">
      <c r="B2189" s="187">
        <v>202825469</v>
      </c>
      <c r="C2189" s="161" t="s">
        <v>2795</v>
      </c>
    </row>
    <row r="2190" spans="2:3" x14ac:dyDescent="0.2">
      <c r="B2190" s="187">
        <v>202827470</v>
      </c>
      <c r="C2190" s="161" t="s">
        <v>2473</v>
      </c>
    </row>
    <row r="2191" spans="2:3" x14ac:dyDescent="0.2">
      <c r="B2191" s="187">
        <v>202956440</v>
      </c>
      <c r="C2191" s="161" t="s">
        <v>392</v>
      </c>
    </row>
    <row r="2192" spans="2:3" x14ac:dyDescent="0.2">
      <c r="B2192" s="187">
        <v>202988384</v>
      </c>
      <c r="C2192" s="161" t="s">
        <v>161</v>
      </c>
    </row>
    <row r="2193" spans="2:3" x14ac:dyDescent="0.2">
      <c r="B2193" s="187">
        <v>203118146</v>
      </c>
      <c r="C2193" s="161" t="s">
        <v>180</v>
      </c>
    </row>
    <row r="2194" spans="2:3" x14ac:dyDescent="0.2">
      <c r="B2194" s="187">
        <v>203121180</v>
      </c>
      <c r="C2194" s="161" t="s">
        <v>2695</v>
      </c>
    </row>
    <row r="2195" spans="2:3" x14ac:dyDescent="0.2">
      <c r="B2195" s="187">
        <v>203182022</v>
      </c>
      <c r="C2195" s="161" t="s">
        <v>357</v>
      </c>
    </row>
    <row r="2196" spans="2:3" x14ac:dyDescent="0.2">
      <c r="B2196" s="187">
        <v>203188098</v>
      </c>
      <c r="C2196" s="161" t="s">
        <v>2796</v>
      </c>
    </row>
    <row r="2197" spans="2:3" x14ac:dyDescent="0.2">
      <c r="B2197" s="187">
        <v>203321326</v>
      </c>
      <c r="C2197" s="161" t="s">
        <v>2425</v>
      </c>
    </row>
    <row r="2198" spans="2:3" x14ac:dyDescent="0.2">
      <c r="B2198" s="187">
        <v>203415701</v>
      </c>
      <c r="C2198" s="161" t="s">
        <v>2696</v>
      </c>
    </row>
    <row r="2199" spans="2:3" x14ac:dyDescent="0.2">
      <c r="B2199" s="187">
        <v>203475755</v>
      </c>
      <c r="C2199" s="161" t="s">
        <v>1871</v>
      </c>
    </row>
    <row r="2200" spans="2:3" x14ac:dyDescent="0.2">
      <c r="B2200" s="187">
        <v>203522451</v>
      </c>
      <c r="C2200" s="161" t="s">
        <v>2122</v>
      </c>
    </row>
    <row r="2201" spans="2:3" x14ac:dyDescent="0.2">
      <c r="B2201" s="187">
        <v>203522702</v>
      </c>
      <c r="C2201" s="161" t="s">
        <v>2134</v>
      </c>
    </row>
    <row r="2202" spans="2:3" x14ac:dyDescent="0.2">
      <c r="B2202" s="187">
        <v>203522796</v>
      </c>
      <c r="C2202" s="161" t="s">
        <v>2116</v>
      </c>
    </row>
    <row r="2203" spans="2:3" x14ac:dyDescent="0.2">
      <c r="B2203" s="187">
        <v>203568281</v>
      </c>
      <c r="C2203" s="161" t="s">
        <v>2471</v>
      </c>
    </row>
    <row r="2204" spans="2:3" x14ac:dyDescent="0.2">
      <c r="B2204" s="187">
        <v>203670612</v>
      </c>
      <c r="C2204" s="161" t="s">
        <v>2038</v>
      </c>
    </row>
    <row r="2205" spans="2:3" x14ac:dyDescent="0.2">
      <c r="B2205" s="187">
        <v>203670809</v>
      </c>
      <c r="C2205" s="161" t="s">
        <v>292</v>
      </c>
    </row>
    <row r="2206" spans="2:3" x14ac:dyDescent="0.2">
      <c r="B2206" s="187">
        <v>203715187</v>
      </c>
      <c r="C2206" s="161" t="s">
        <v>243</v>
      </c>
    </row>
    <row r="2207" spans="2:3" x14ac:dyDescent="0.2">
      <c r="B2207" s="187">
        <v>203772199</v>
      </c>
      <c r="C2207" s="161" t="s">
        <v>2458</v>
      </c>
    </row>
    <row r="2208" spans="2:3" x14ac:dyDescent="0.2">
      <c r="B2208" s="187">
        <v>203791924</v>
      </c>
      <c r="C2208" s="161" t="s">
        <v>2444</v>
      </c>
    </row>
    <row r="2209" spans="2:3" x14ac:dyDescent="0.2">
      <c r="B2209" s="187">
        <v>203805151</v>
      </c>
      <c r="C2209" s="161" t="s">
        <v>2697</v>
      </c>
    </row>
    <row r="2210" spans="2:3" x14ac:dyDescent="0.2">
      <c r="B2210" s="187">
        <v>203889444</v>
      </c>
      <c r="C2210" s="161" t="s">
        <v>2516</v>
      </c>
    </row>
    <row r="2211" spans="2:3" x14ac:dyDescent="0.2">
      <c r="B2211" s="187">
        <v>203950500</v>
      </c>
      <c r="C2211" s="161" t="s">
        <v>203</v>
      </c>
    </row>
    <row r="2212" spans="2:3" x14ac:dyDescent="0.2">
      <c r="B2212" s="187">
        <v>203977343</v>
      </c>
      <c r="C2212" s="161" t="s">
        <v>2797</v>
      </c>
    </row>
    <row r="2213" spans="2:3" x14ac:dyDescent="0.2">
      <c r="B2213" s="187">
        <v>203978994</v>
      </c>
      <c r="C2213" s="161" t="s">
        <v>2526</v>
      </c>
    </row>
    <row r="2214" spans="2:3" x14ac:dyDescent="0.2">
      <c r="B2214" s="187">
        <v>203985400</v>
      </c>
      <c r="C2214" s="161" t="s">
        <v>2529</v>
      </c>
    </row>
    <row r="2215" spans="2:3" x14ac:dyDescent="0.2">
      <c r="B2215" s="187">
        <v>203992628</v>
      </c>
      <c r="C2215" s="161" t="s">
        <v>2459</v>
      </c>
    </row>
    <row r="2216" spans="2:3" x14ac:dyDescent="0.2">
      <c r="B2216" s="187">
        <v>203993411</v>
      </c>
      <c r="C2216" s="161" t="s">
        <v>2148</v>
      </c>
    </row>
    <row r="2217" spans="2:3" x14ac:dyDescent="0.2">
      <c r="B2217" s="187">
        <v>203993772</v>
      </c>
      <c r="C2217" s="161" t="s">
        <v>258</v>
      </c>
    </row>
    <row r="2218" spans="2:3" x14ac:dyDescent="0.2">
      <c r="B2218" s="187">
        <v>203995473</v>
      </c>
      <c r="C2218" s="161" t="s">
        <v>2492</v>
      </c>
    </row>
    <row r="2219" spans="2:3" x14ac:dyDescent="0.2">
      <c r="B2219" s="187">
        <v>203995651</v>
      </c>
      <c r="C2219" s="161" t="s">
        <v>2528</v>
      </c>
    </row>
    <row r="2220" spans="2:3" x14ac:dyDescent="0.2">
      <c r="B2220" s="187">
        <v>204025559</v>
      </c>
      <c r="C2220" s="161" t="s">
        <v>2149</v>
      </c>
    </row>
    <row r="2221" spans="2:3" x14ac:dyDescent="0.2">
      <c r="B2221" s="187">
        <v>204062365</v>
      </c>
      <c r="C2221" s="161" t="s">
        <v>1993</v>
      </c>
    </row>
    <row r="2222" spans="2:3" x14ac:dyDescent="0.2">
      <c r="B2222" s="187">
        <v>204078571</v>
      </c>
      <c r="C2222" s="161" t="s">
        <v>2028</v>
      </c>
    </row>
    <row r="2223" spans="2:3" x14ac:dyDescent="0.2">
      <c r="B2223" s="187">
        <v>204090571</v>
      </c>
      <c r="C2223" s="161" t="s">
        <v>2698</v>
      </c>
    </row>
    <row r="2224" spans="2:3" x14ac:dyDescent="0.2">
      <c r="B2224" s="187">
        <v>204168929</v>
      </c>
      <c r="C2224" s="161" t="s">
        <v>2505</v>
      </c>
    </row>
    <row r="2225" spans="2:3" x14ac:dyDescent="0.2">
      <c r="B2225" s="187">
        <v>204315573</v>
      </c>
      <c r="C2225" s="161" t="s">
        <v>2443</v>
      </c>
    </row>
    <row r="2226" spans="2:3" x14ac:dyDescent="0.2">
      <c r="B2226" s="187">
        <v>204330513</v>
      </c>
      <c r="C2226" s="161" t="s">
        <v>2442</v>
      </c>
    </row>
    <row r="2227" spans="2:3" x14ac:dyDescent="0.2">
      <c r="B2227" s="187">
        <v>204337194</v>
      </c>
      <c r="C2227" s="161" t="s">
        <v>2699</v>
      </c>
    </row>
    <row r="2228" spans="2:3" x14ac:dyDescent="0.2">
      <c r="B2228" s="187">
        <v>204432715</v>
      </c>
      <c r="C2228" s="161" t="s">
        <v>2394</v>
      </c>
    </row>
    <row r="2229" spans="2:3" x14ac:dyDescent="0.2">
      <c r="B2229" s="187">
        <v>204539455</v>
      </c>
      <c r="C2229" s="161" t="s">
        <v>186</v>
      </c>
    </row>
    <row r="2230" spans="2:3" x14ac:dyDescent="0.2">
      <c r="B2230" s="187">
        <v>204552060</v>
      </c>
      <c r="C2230" s="161" t="s">
        <v>2407</v>
      </c>
    </row>
    <row r="2231" spans="2:3" x14ac:dyDescent="0.2">
      <c r="B2231" s="187">
        <v>204552087</v>
      </c>
      <c r="C2231" s="161" t="s">
        <v>2397</v>
      </c>
    </row>
    <row r="2232" spans="2:3" x14ac:dyDescent="0.2">
      <c r="B2232" s="187">
        <v>204552230</v>
      </c>
      <c r="C2232" s="161" t="s">
        <v>2460</v>
      </c>
    </row>
    <row r="2233" spans="2:3" x14ac:dyDescent="0.2">
      <c r="B2233" s="187">
        <v>204582121</v>
      </c>
      <c r="C2233" s="161" t="s">
        <v>418</v>
      </c>
    </row>
    <row r="2234" spans="2:3" x14ac:dyDescent="0.2">
      <c r="B2234" s="187">
        <v>204604192</v>
      </c>
      <c r="C2234" s="161" t="s">
        <v>218</v>
      </c>
    </row>
    <row r="2235" spans="2:3" x14ac:dyDescent="0.2">
      <c r="B2235" s="187">
        <v>204733596</v>
      </c>
      <c r="C2235" s="161" t="s">
        <v>2478</v>
      </c>
    </row>
    <row r="2236" spans="2:3" x14ac:dyDescent="0.2">
      <c r="B2236" s="187">
        <v>204812070</v>
      </c>
      <c r="C2236" s="161" t="s">
        <v>164</v>
      </c>
    </row>
    <row r="2237" spans="2:3" x14ac:dyDescent="0.2">
      <c r="B2237" s="187">
        <v>204884659</v>
      </c>
      <c r="C2237" s="161" t="s">
        <v>2330</v>
      </c>
    </row>
    <row r="2238" spans="2:3" x14ac:dyDescent="0.2">
      <c r="B2238" s="187">
        <v>204951704</v>
      </c>
      <c r="C2238" s="161" t="s">
        <v>361</v>
      </c>
    </row>
    <row r="2239" spans="2:3" x14ac:dyDescent="0.2">
      <c r="B2239" s="187">
        <v>204957982</v>
      </c>
      <c r="C2239" s="161" t="s">
        <v>2457</v>
      </c>
    </row>
    <row r="2240" spans="2:3" x14ac:dyDescent="0.2">
      <c r="B2240" s="187">
        <v>205016731</v>
      </c>
      <c r="C2240" s="161" t="s">
        <v>2841</v>
      </c>
    </row>
    <row r="2241" spans="2:3" x14ac:dyDescent="0.2">
      <c r="B2241" s="187">
        <v>205021441</v>
      </c>
      <c r="C2241" s="161" t="s">
        <v>2700</v>
      </c>
    </row>
    <row r="2242" spans="2:3" x14ac:dyDescent="0.2">
      <c r="B2242" s="187">
        <v>205084540</v>
      </c>
      <c r="C2242" s="161" t="s">
        <v>2701</v>
      </c>
    </row>
    <row r="2243" spans="2:3" x14ac:dyDescent="0.2">
      <c r="B2243" s="187">
        <v>205087396</v>
      </c>
      <c r="C2243" s="161" t="s">
        <v>154</v>
      </c>
    </row>
    <row r="2244" spans="2:3" x14ac:dyDescent="0.2">
      <c r="B2244" s="187">
        <v>205093310</v>
      </c>
      <c r="C2244" s="161" t="s">
        <v>2387</v>
      </c>
    </row>
    <row r="2245" spans="2:3" x14ac:dyDescent="0.2">
      <c r="B2245" s="187">
        <v>205110690</v>
      </c>
      <c r="C2245" s="161" t="s">
        <v>445</v>
      </c>
    </row>
    <row r="2246" spans="2:3" x14ac:dyDescent="0.2">
      <c r="B2246" s="187">
        <v>205135978</v>
      </c>
      <c r="C2246" s="161" t="s">
        <v>265</v>
      </c>
    </row>
    <row r="2247" spans="2:3" x14ac:dyDescent="0.2">
      <c r="B2247" s="187">
        <v>205163297</v>
      </c>
      <c r="C2247" s="161" t="s">
        <v>248</v>
      </c>
    </row>
    <row r="2248" spans="2:3" x14ac:dyDescent="0.2">
      <c r="B2248" s="187">
        <v>205190837</v>
      </c>
      <c r="C2248" s="161" t="s">
        <v>209</v>
      </c>
    </row>
    <row r="2249" spans="2:3" x14ac:dyDescent="0.2">
      <c r="B2249" s="187">
        <v>205272150</v>
      </c>
      <c r="C2249" s="161" t="s">
        <v>2228</v>
      </c>
    </row>
    <row r="2250" spans="2:3" x14ac:dyDescent="0.2">
      <c r="B2250" s="187">
        <v>205302270</v>
      </c>
      <c r="C2250" s="161" t="s">
        <v>2702</v>
      </c>
    </row>
    <row r="2251" spans="2:3" x14ac:dyDescent="0.2">
      <c r="B2251" s="187">
        <v>205360980</v>
      </c>
      <c r="C2251" s="161" t="s">
        <v>2014</v>
      </c>
    </row>
    <row r="2252" spans="2:3" x14ac:dyDescent="0.2">
      <c r="B2252" s="187">
        <v>205368158</v>
      </c>
      <c r="C2252" s="161" t="s">
        <v>2446</v>
      </c>
    </row>
    <row r="2253" spans="2:3" x14ac:dyDescent="0.2">
      <c r="B2253" s="187">
        <v>205389104</v>
      </c>
      <c r="C2253" s="161" t="s">
        <v>2409</v>
      </c>
    </row>
    <row r="2254" spans="2:3" x14ac:dyDescent="0.2">
      <c r="B2254" s="187">
        <v>205389430</v>
      </c>
      <c r="C2254" s="161" t="s">
        <v>2494</v>
      </c>
    </row>
    <row r="2255" spans="2:3" x14ac:dyDescent="0.2">
      <c r="B2255" s="187">
        <v>205390013</v>
      </c>
      <c r="C2255" s="161" t="s">
        <v>2467</v>
      </c>
    </row>
    <row r="2256" spans="2:3" x14ac:dyDescent="0.2">
      <c r="B2256" s="187">
        <v>205393675</v>
      </c>
      <c r="C2256" s="161" t="s">
        <v>2316</v>
      </c>
    </row>
    <row r="2257" spans="2:3" x14ac:dyDescent="0.2">
      <c r="B2257" s="187">
        <v>205394140</v>
      </c>
      <c r="C2257" s="161" t="s">
        <v>2530</v>
      </c>
    </row>
    <row r="2258" spans="2:3" x14ac:dyDescent="0.2">
      <c r="B2258" s="187">
        <v>205394183</v>
      </c>
      <c r="C2258" s="161" t="s">
        <v>548</v>
      </c>
    </row>
    <row r="2259" spans="2:3" x14ac:dyDescent="0.2">
      <c r="B2259" s="187">
        <v>205438623</v>
      </c>
      <c r="C2259" s="161" t="s">
        <v>2045</v>
      </c>
    </row>
    <row r="2260" spans="2:3" x14ac:dyDescent="0.2">
      <c r="B2260" s="187">
        <v>205454771</v>
      </c>
      <c r="C2260" s="161" t="s">
        <v>2485</v>
      </c>
    </row>
    <row r="2261" spans="2:3" x14ac:dyDescent="0.2">
      <c r="B2261" s="187">
        <v>205502539</v>
      </c>
      <c r="C2261" s="161" t="s">
        <v>182</v>
      </c>
    </row>
    <row r="2262" spans="2:3" x14ac:dyDescent="0.2">
      <c r="B2262" s="187">
        <v>205534295</v>
      </c>
      <c r="C2262" s="161" t="s">
        <v>2493</v>
      </c>
    </row>
    <row r="2263" spans="2:3" x14ac:dyDescent="0.2">
      <c r="B2263" s="187">
        <v>205583067</v>
      </c>
      <c r="C2263" s="161" t="s">
        <v>200</v>
      </c>
    </row>
    <row r="2264" spans="2:3" x14ac:dyDescent="0.2">
      <c r="B2264" s="187">
        <v>205596754</v>
      </c>
      <c r="C2264" s="161" t="s">
        <v>2703</v>
      </c>
    </row>
    <row r="2265" spans="2:3" x14ac:dyDescent="0.2">
      <c r="B2265" s="187">
        <v>205625746</v>
      </c>
      <c r="C2265" s="161" t="s">
        <v>462</v>
      </c>
    </row>
    <row r="2266" spans="2:3" x14ac:dyDescent="0.2">
      <c r="B2266" s="187">
        <v>205626394</v>
      </c>
      <c r="C2266" s="161" t="s">
        <v>432</v>
      </c>
    </row>
    <row r="2267" spans="2:3" x14ac:dyDescent="0.2">
      <c r="B2267" s="187">
        <v>205653570</v>
      </c>
      <c r="C2267" s="161" t="s">
        <v>2704</v>
      </c>
    </row>
    <row r="2268" spans="2:3" x14ac:dyDescent="0.2">
      <c r="B2268" s="187">
        <v>205779620</v>
      </c>
      <c r="C2268" s="161" t="s">
        <v>2500</v>
      </c>
    </row>
    <row r="2269" spans="2:3" x14ac:dyDescent="0.2">
      <c r="B2269" s="187">
        <v>205780601</v>
      </c>
      <c r="C2269" s="161" t="s">
        <v>2705</v>
      </c>
    </row>
    <row r="2270" spans="2:3" x14ac:dyDescent="0.2">
      <c r="B2270" s="187">
        <v>205845851</v>
      </c>
      <c r="C2270" s="161" t="s">
        <v>562</v>
      </c>
    </row>
    <row r="2271" spans="2:3" x14ac:dyDescent="0.2">
      <c r="B2271" s="187">
        <v>205851525</v>
      </c>
      <c r="C2271" s="161" t="s">
        <v>312</v>
      </c>
    </row>
    <row r="2272" spans="2:3" x14ac:dyDescent="0.2">
      <c r="B2272" s="187">
        <v>205851843</v>
      </c>
      <c r="C2272" s="161" t="s">
        <v>245</v>
      </c>
    </row>
    <row r="2273" spans="2:3" x14ac:dyDescent="0.2">
      <c r="B2273" s="187">
        <v>205866557</v>
      </c>
      <c r="C2273" s="161" t="s">
        <v>2706</v>
      </c>
    </row>
    <row r="2274" spans="2:3" x14ac:dyDescent="0.2">
      <c r="B2274" s="187">
        <v>205890202</v>
      </c>
      <c r="C2274" s="161" t="s">
        <v>286</v>
      </c>
    </row>
    <row r="2275" spans="2:3" x14ac:dyDescent="0.2">
      <c r="B2275" s="187">
        <v>205890245</v>
      </c>
      <c r="C2275" s="161" t="s">
        <v>285</v>
      </c>
    </row>
    <row r="2276" spans="2:3" x14ac:dyDescent="0.2">
      <c r="B2276" s="187">
        <v>205890539</v>
      </c>
      <c r="C2276" s="161" t="s">
        <v>198</v>
      </c>
    </row>
    <row r="2277" spans="2:3" x14ac:dyDescent="0.2">
      <c r="B2277" s="187">
        <v>205944604</v>
      </c>
      <c r="C2277" s="161" t="s">
        <v>244</v>
      </c>
    </row>
    <row r="2278" spans="2:3" x14ac:dyDescent="0.2">
      <c r="B2278" s="187">
        <v>205944744</v>
      </c>
      <c r="C2278" s="161" t="s">
        <v>2489</v>
      </c>
    </row>
    <row r="2279" spans="2:3" x14ac:dyDescent="0.2">
      <c r="B2279" s="187">
        <v>205944850</v>
      </c>
      <c r="C2279" s="161" t="s">
        <v>215</v>
      </c>
    </row>
    <row r="2280" spans="2:3" x14ac:dyDescent="0.2">
      <c r="B2280" s="187">
        <v>205950841</v>
      </c>
      <c r="C2280" s="161" t="s">
        <v>247</v>
      </c>
    </row>
    <row r="2281" spans="2:3" x14ac:dyDescent="0.2">
      <c r="B2281" s="187">
        <v>205956696</v>
      </c>
      <c r="C2281" s="161" t="s">
        <v>185</v>
      </c>
    </row>
    <row r="2282" spans="2:3" x14ac:dyDescent="0.2">
      <c r="B2282" s="187">
        <v>205970770</v>
      </c>
      <c r="C2282" s="161" t="s">
        <v>2798</v>
      </c>
    </row>
    <row r="2283" spans="2:3" x14ac:dyDescent="0.2">
      <c r="B2283" s="187">
        <v>205976425</v>
      </c>
      <c r="C2283" s="161" t="s">
        <v>2479</v>
      </c>
    </row>
    <row r="2284" spans="2:3" x14ac:dyDescent="0.2">
      <c r="B2284" s="187">
        <v>206018223</v>
      </c>
      <c r="C2284" s="161" t="s">
        <v>2363</v>
      </c>
    </row>
    <row r="2285" spans="2:3" x14ac:dyDescent="0.2">
      <c r="B2285" s="187">
        <v>206062648</v>
      </c>
      <c r="C2285" s="161" t="s">
        <v>2536</v>
      </c>
    </row>
    <row r="2286" spans="2:3" x14ac:dyDescent="0.2">
      <c r="B2286" s="187">
        <v>206066015</v>
      </c>
      <c r="C2286" s="161" t="s">
        <v>195</v>
      </c>
    </row>
    <row r="2287" spans="2:3" x14ac:dyDescent="0.2">
      <c r="B2287" s="187">
        <v>206086016</v>
      </c>
      <c r="C2287" s="161" t="s">
        <v>2523</v>
      </c>
    </row>
    <row r="2288" spans="2:3" x14ac:dyDescent="0.2">
      <c r="B2288" s="187">
        <v>206151470</v>
      </c>
      <c r="C2288" s="161" t="s">
        <v>2454</v>
      </c>
    </row>
    <row r="2289" spans="2:3" x14ac:dyDescent="0.2">
      <c r="B2289" s="187">
        <v>206246285</v>
      </c>
      <c r="C2289" s="161" t="s">
        <v>187</v>
      </c>
    </row>
    <row r="2290" spans="2:3" x14ac:dyDescent="0.2">
      <c r="B2290" s="187">
        <v>206246374</v>
      </c>
      <c r="C2290" s="161" t="s">
        <v>2452</v>
      </c>
    </row>
    <row r="2291" spans="2:3" x14ac:dyDescent="0.2">
      <c r="B2291" s="187">
        <v>206254331</v>
      </c>
      <c r="C2291" s="161" t="s">
        <v>350</v>
      </c>
    </row>
    <row r="2292" spans="2:3" x14ac:dyDescent="0.2">
      <c r="B2292" s="187">
        <v>206335512</v>
      </c>
      <c r="C2292" s="161" t="s">
        <v>2487</v>
      </c>
    </row>
    <row r="2293" spans="2:3" x14ac:dyDescent="0.2">
      <c r="B2293" s="187">
        <v>206446055</v>
      </c>
      <c r="C2293" s="161" t="s">
        <v>176</v>
      </c>
    </row>
    <row r="2294" spans="2:3" x14ac:dyDescent="0.2">
      <c r="B2294" s="187">
        <v>206454651</v>
      </c>
      <c r="C2294" s="161" t="s">
        <v>256</v>
      </c>
    </row>
    <row r="2295" spans="2:3" x14ac:dyDescent="0.2">
      <c r="B2295" s="187">
        <v>206521022</v>
      </c>
      <c r="C2295" s="161" t="s">
        <v>2187</v>
      </c>
    </row>
    <row r="2296" spans="2:3" x14ac:dyDescent="0.2">
      <c r="B2296" s="187">
        <v>206555938</v>
      </c>
      <c r="C2296" s="161" t="s">
        <v>2476</v>
      </c>
    </row>
    <row r="2297" spans="2:3" x14ac:dyDescent="0.2">
      <c r="B2297" s="187">
        <v>206556225</v>
      </c>
      <c r="C2297" s="161" t="s">
        <v>536</v>
      </c>
    </row>
    <row r="2298" spans="2:3" x14ac:dyDescent="0.2">
      <c r="B2298" s="187">
        <v>206556519</v>
      </c>
      <c r="C2298" s="161" t="s">
        <v>2462</v>
      </c>
    </row>
    <row r="2299" spans="2:3" x14ac:dyDescent="0.2">
      <c r="B2299" s="187">
        <v>206593380</v>
      </c>
      <c r="C2299" s="161" t="s">
        <v>315</v>
      </c>
    </row>
    <row r="2300" spans="2:3" x14ac:dyDescent="0.2">
      <c r="B2300" s="187">
        <v>206632916</v>
      </c>
      <c r="C2300" s="161" t="s">
        <v>206</v>
      </c>
    </row>
    <row r="2301" spans="2:3" x14ac:dyDescent="0.2">
      <c r="B2301" s="187">
        <v>206665695</v>
      </c>
      <c r="C2301" s="161" t="s">
        <v>2119</v>
      </c>
    </row>
    <row r="2302" spans="2:3" x14ac:dyDescent="0.2">
      <c r="B2302" s="187">
        <v>206665784</v>
      </c>
      <c r="C2302" s="161" t="s">
        <v>513</v>
      </c>
    </row>
    <row r="2303" spans="2:3" x14ac:dyDescent="0.2">
      <c r="B2303" s="187">
        <v>206665890</v>
      </c>
      <c r="C2303" s="161" t="s">
        <v>2799</v>
      </c>
    </row>
    <row r="2304" spans="2:3" x14ac:dyDescent="0.2">
      <c r="B2304" s="187">
        <v>206676379</v>
      </c>
      <c r="C2304" s="161" t="s">
        <v>2465</v>
      </c>
    </row>
    <row r="2305" spans="2:3" x14ac:dyDescent="0.2">
      <c r="B2305" s="187">
        <v>206692404</v>
      </c>
      <c r="C2305" s="161" t="s">
        <v>2356</v>
      </c>
    </row>
    <row r="2306" spans="2:3" x14ac:dyDescent="0.2">
      <c r="B2306" s="187">
        <v>206732538</v>
      </c>
      <c r="C2306" s="161" t="s">
        <v>260</v>
      </c>
    </row>
    <row r="2307" spans="2:3" x14ac:dyDescent="0.2">
      <c r="B2307" s="187">
        <v>206769458</v>
      </c>
      <c r="C2307" s="161" t="s">
        <v>254</v>
      </c>
    </row>
    <row r="2308" spans="2:3" x14ac:dyDescent="0.2">
      <c r="B2308" s="187">
        <v>206867840</v>
      </c>
      <c r="C2308" s="161" t="s">
        <v>2002</v>
      </c>
    </row>
    <row r="2309" spans="2:3" x14ac:dyDescent="0.2">
      <c r="B2309" s="187">
        <v>206890796</v>
      </c>
      <c r="C2309" s="161" t="s">
        <v>489</v>
      </c>
    </row>
    <row r="2310" spans="2:3" x14ac:dyDescent="0.2">
      <c r="B2310" s="187">
        <v>206890990</v>
      </c>
      <c r="C2310" s="161" t="s">
        <v>157</v>
      </c>
    </row>
    <row r="2311" spans="2:3" x14ac:dyDescent="0.2">
      <c r="B2311" s="187">
        <v>206995750</v>
      </c>
      <c r="C2311" s="161" t="s">
        <v>2507</v>
      </c>
    </row>
    <row r="2312" spans="2:3" x14ac:dyDescent="0.2">
      <c r="B2312" s="187">
        <v>207089868</v>
      </c>
      <c r="C2312" s="161" t="s">
        <v>2532</v>
      </c>
    </row>
    <row r="2313" spans="2:3" x14ac:dyDescent="0.2">
      <c r="B2313" s="187">
        <v>207195480</v>
      </c>
      <c r="C2313" s="161" t="s">
        <v>259</v>
      </c>
    </row>
    <row r="2314" spans="2:3" x14ac:dyDescent="0.2">
      <c r="B2314" s="187">
        <v>207206988</v>
      </c>
      <c r="C2314" s="161" t="s">
        <v>2469</v>
      </c>
    </row>
    <row r="2315" spans="2:3" x14ac:dyDescent="0.2">
      <c r="B2315" s="187">
        <v>207218501</v>
      </c>
      <c r="C2315" s="161" t="s">
        <v>268</v>
      </c>
    </row>
    <row r="2316" spans="2:3" x14ac:dyDescent="0.2">
      <c r="B2316" s="187">
        <v>207218641</v>
      </c>
      <c r="C2316" s="161" t="s">
        <v>201</v>
      </c>
    </row>
    <row r="2317" spans="2:3" x14ac:dyDescent="0.2">
      <c r="B2317" s="187">
        <v>207218838</v>
      </c>
      <c r="C2317" s="161" t="s">
        <v>177</v>
      </c>
    </row>
    <row r="2318" spans="2:3" x14ac:dyDescent="0.2">
      <c r="B2318" s="187">
        <v>207218900</v>
      </c>
      <c r="C2318" s="161" t="s">
        <v>2169</v>
      </c>
    </row>
    <row r="2319" spans="2:3" x14ac:dyDescent="0.2">
      <c r="B2319" s="187">
        <v>207218951</v>
      </c>
      <c r="C2319" s="161" t="s">
        <v>1948</v>
      </c>
    </row>
    <row r="2320" spans="2:3" x14ac:dyDescent="0.2">
      <c r="B2320" s="187">
        <v>207240574</v>
      </c>
      <c r="C2320" s="161" t="s">
        <v>1911</v>
      </c>
    </row>
    <row r="2321" spans="2:3" x14ac:dyDescent="0.2">
      <c r="B2321" s="187">
        <v>207259950</v>
      </c>
      <c r="C2321" s="161" t="s">
        <v>318</v>
      </c>
    </row>
    <row r="2322" spans="2:3" x14ac:dyDescent="0.2">
      <c r="B2322" s="187">
        <v>207296090</v>
      </c>
      <c r="C2322" s="161" t="s">
        <v>2145</v>
      </c>
    </row>
    <row r="2323" spans="2:3" x14ac:dyDescent="0.2">
      <c r="B2323" s="187">
        <v>207363994</v>
      </c>
      <c r="C2323" s="161" t="s">
        <v>283</v>
      </c>
    </row>
    <row r="2324" spans="2:3" x14ac:dyDescent="0.2">
      <c r="B2324" s="187">
        <v>207368260</v>
      </c>
      <c r="C2324" s="161" t="s">
        <v>2707</v>
      </c>
    </row>
    <row r="2325" spans="2:3" x14ac:dyDescent="0.2">
      <c r="B2325" s="187">
        <v>207485771</v>
      </c>
      <c r="C2325" s="161" t="s">
        <v>2424</v>
      </c>
    </row>
    <row r="2326" spans="2:3" x14ac:dyDescent="0.2">
      <c r="B2326" s="187">
        <v>207494681</v>
      </c>
      <c r="C2326" s="161" t="s">
        <v>170</v>
      </c>
    </row>
    <row r="2327" spans="2:3" x14ac:dyDescent="0.2">
      <c r="B2327" s="187">
        <v>207504881</v>
      </c>
      <c r="C2327" s="161" t="s">
        <v>2504</v>
      </c>
    </row>
    <row r="2328" spans="2:3" x14ac:dyDescent="0.2">
      <c r="B2328" s="187">
        <v>207504903</v>
      </c>
      <c r="C2328" s="161" t="s">
        <v>2440</v>
      </c>
    </row>
    <row r="2329" spans="2:3" x14ac:dyDescent="0.2">
      <c r="B2329" s="187">
        <v>207550166</v>
      </c>
      <c r="C2329" s="161" t="s">
        <v>319</v>
      </c>
    </row>
    <row r="2330" spans="2:3" x14ac:dyDescent="0.2">
      <c r="B2330" s="187">
        <v>207550182</v>
      </c>
      <c r="C2330" s="161" t="s">
        <v>183</v>
      </c>
    </row>
    <row r="2331" spans="2:3" x14ac:dyDescent="0.2">
      <c r="B2331" s="187">
        <v>207553122</v>
      </c>
      <c r="C2331" s="161" t="s">
        <v>305</v>
      </c>
    </row>
    <row r="2332" spans="2:3" x14ac:dyDescent="0.2">
      <c r="B2332" s="187">
        <v>207569703</v>
      </c>
      <c r="C2332" s="161" t="s">
        <v>156</v>
      </c>
    </row>
    <row r="2333" spans="2:3" x14ac:dyDescent="0.2">
      <c r="B2333" s="187">
        <v>207659800</v>
      </c>
      <c r="C2333" s="161" t="s">
        <v>2800</v>
      </c>
    </row>
    <row r="2334" spans="2:3" x14ac:dyDescent="0.2">
      <c r="B2334" s="187">
        <v>207699534</v>
      </c>
      <c r="C2334" s="161" t="s">
        <v>2408</v>
      </c>
    </row>
    <row r="2335" spans="2:3" x14ac:dyDescent="0.2">
      <c r="B2335" s="187">
        <v>207699550</v>
      </c>
      <c r="C2335" s="161" t="s">
        <v>2342</v>
      </c>
    </row>
    <row r="2336" spans="2:3" x14ac:dyDescent="0.2">
      <c r="B2336" s="187">
        <v>207700036</v>
      </c>
      <c r="C2336" s="161" t="s">
        <v>2708</v>
      </c>
    </row>
    <row r="2337" spans="2:3" x14ac:dyDescent="0.2">
      <c r="B2337" s="187">
        <v>207718067</v>
      </c>
      <c r="C2337" s="161" t="s">
        <v>1910</v>
      </c>
    </row>
    <row r="2338" spans="2:3" x14ac:dyDescent="0.2">
      <c r="B2338" s="187">
        <v>207718466</v>
      </c>
      <c r="C2338" s="161" t="s">
        <v>179</v>
      </c>
    </row>
    <row r="2339" spans="2:3" x14ac:dyDescent="0.2">
      <c r="B2339" s="187">
        <v>207765316</v>
      </c>
      <c r="C2339" s="161" t="s">
        <v>192</v>
      </c>
    </row>
    <row r="2340" spans="2:3" x14ac:dyDescent="0.2">
      <c r="B2340" s="187">
        <v>207781826</v>
      </c>
      <c r="C2340" s="161" t="s">
        <v>491</v>
      </c>
    </row>
    <row r="2341" spans="2:3" x14ac:dyDescent="0.2">
      <c r="B2341" s="187">
        <v>207784795</v>
      </c>
      <c r="C2341" s="161" t="s">
        <v>165</v>
      </c>
    </row>
    <row r="2342" spans="2:3" x14ac:dyDescent="0.2">
      <c r="B2342" s="187">
        <v>207829004</v>
      </c>
      <c r="C2342" s="161" t="s">
        <v>2280</v>
      </c>
    </row>
    <row r="2343" spans="2:3" x14ac:dyDescent="0.2">
      <c r="B2343" s="187">
        <v>207996008</v>
      </c>
      <c r="C2343" s="161" t="s">
        <v>2418</v>
      </c>
    </row>
    <row r="2344" spans="2:3" x14ac:dyDescent="0.2">
      <c r="B2344" s="187">
        <v>208069305</v>
      </c>
      <c r="C2344" s="161" t="s">
        <v>369</v>
      </c>
    </row>
    <row r="2345" spans="2:3" x14ac:dyDescent="0.2">
      <c r="B2345" s="187">
        <v>208090460</v>
      </c>
      <c r="C2345" s="161" t="s">
        <v>2239</v>
      </c>
    </row>
    <row r="2346" spans="2:3" x14ac:dyDescent="0.2">
      <c r="B2346" s="187">
        <v>208255680</v>
      </c>
      <c r="C2346" s="161" t="s">
        <v>270</v>
      </c>
    </row>
    <row r="2347" spans="2:3" x14ac:dyDescent="0.2">
      <c r="B2347" s="187">
        <v>208403949</v>
      </c>
      <c r="C2347" s="161" t="s">
        <v>383</v>
      </c>
    </row>
    <row r="2348" spans="2:3" x14ac:dyDescent="0.2">
      <c r="B2348" s="187">
        <v>208517979</v>
      </c>
      <c r="C2348" s="161" t="s">
        <v>158</v>
      </c>
    </row>
    <row r="2349" spans="2:3" x14ac:dyDescent="0.2">
      <c r="B2349" s="187">
        <v>208518126</v>
      </c>
      <c r="C2349" s="161" t="s">
        <v>189</v>
      </c>
    </row>
    <row r="2350" spans="2:3" x14ac:dyDescent="0.2">
      <c r="B2350" s="187">
        <v>208518673</v>
      </c>
      <c r="C2350" s="161" t="s">
        <v>172</v>
      </c>
    </row>
    <row r="2351" spans="2:3" x14ac:dyDescent="0.2">
      <c r="B2351" s="187">
        <v>208628690</v>
      </c>
      <c r="C2351" s="161" t="s">
        <v>298</v>
      </c>
    </row>
    <row r="2352" spans="2:3" x14ac:dyDescent="0.2">
      <c r="B2352" s="187">
        <v>208651870</v>
      </c>
      <c r="C2352" s="161" t="s">
        <v>2709</v>
      </c>
    </row>
    <row r="2353" spans="2:3" x14ac:dyDescent="0.2">
      <c r="B2353" s="187">
        <v>208659463</v>
      </c>
      <c r="C2353" s="161" t="s">
        <v>169</v>
      </c>
    </row>
    <row r="2354" spans="2:3" x14ac:dyDescent="0.2">
      <c r="B2354" s="187">
        <v>208670491</v>
      </c>
      <c r="C2354" s="161" t="s">
        <v>262</v>
      </c>
    </row>
    <row r="2355" spans="2:3" x14ac:dyDescent="0.2">
      <c r="B2355" s="187">
        <v>208704426</v>
      </c>
      <c r="C2355" s="161" t="s">
        <v>2331</v>
      </c>
    </row>
    <row r="2356" spans="2:3" x14ac:dyDescent="0.2">
      <c r="B2356" s="187">
        <v>208941657</v>
      </c>
      <c r="C2356" s="161" t="s">
        <v>246</v>
      </c>
    </row>
    <row r="2357" spans="2:3" x14ac:dyDescent="0.2">
      <c r="B2357" s="187">
        <v>209058315</v>
      </c>
      <c r="C2357" s="161" t="s">
        <v>284</v>
      </c>
    </row>
    <row r="2358" spans="2:3" x14ac:dyDescent="0.2">
      <c r="B2358" s="187">
        <v>209128704</v>
      </c>
      <c r="C2358" s="161" t="s">
        <v>2455</v>
      </c>
    </row>
    <row r="2359" spans="2:3" x14ac:dyDescent="0.2">
      <c r="B2359" s="187">
        <v>209176199</v>
      </c>
      <c r="C2359" s="161" t="s">
        <v>2495</v>
      </c>
    </row>
    <row r="2360" spans="2:3" x14ac:dyDescent="0.2">
      <c r="B2360" s="187">
        <v>209310421</v>
      </c>
      <c r="C2360" s="161" t="s">
        <v>242</v>
      </c>
    </row>
    <row r="2361" spans="2:3" x14ac:dyDescent="0.2">
      <c r="B2361" s="187">
        <v>209365277</v>
      </c>
      <c r="C2361" s="161" t="s">
        <v>237</v>
      </c>
    </row>
    <row r="2362" spans="2:3" x14ac:dyDescent="0.2">
      <c r="B2362" s="187">
        <v>209398752</v>
      </c>
      <c r="C2362" s="161" t="s">
        <v>2542</v>
      </c>
    </row>
    <row r="2363" spans="2:3" x14ac:dyDescent="0.2">
      <c r="B2363" s="187">
        <v>209432756</v>
      </c>
      <c r="C2363" s="161" t="s">
        <v>2262</v>
      </c>
    </row>
    <row r="2364" spans="2:3" x14ac:dyDescent="0.2">
      <c r="B2364" s="187">
        <v>209449276</v>
      </c>
      <c r="C2364" s="161" t="s">
        <v>2406</v>
      </c>
    </row>
    <row r="2365" spans="2:3" x14ac:dyDescent="0.2">
      <c r="B2365" s="187">
        <v>209477032</v>
      </c>
      <c r="C2365" s="161" t="s">
        <v>2517</v>
      </c>
    </row>
    <row r="2366" spans="2:3" x14ac:dyDescent="0.2">
      <c r="B2366" s="187">
        <v>209538066</v>
      </c>
      <c r="C2366" s="161" t="s">
        <v>257</v>
      </c>
    </row>
    <row r="2367" spans="2:3" x14ac:dyDescent="0.2">
      <c r="B2367" s="187">
        <v>209542594</v>
      </c>
      <c r="C2367" s="161" t="s">
        <v>2506</v>
      </c>
    </row>
    <row r="2368" spans="2:3" x14ac:dyDescent="0.2">
      <c r="B2368" s="187">
        <v>209607386</v>
      </c>
      <c r="C2368" s="161" t="s">
        <v>2710</v>
      </c>
    </row>
    <row r="2369" spans="2:3" x14ac:dyDescent="0.2">
      <c r="B2369" s="187">
        <v>209609559</v>
      </c>
      <c r="C2369" s="161" t="s">
        <v>2256</v>
      </c>
    </row>
    <row r="2370" spans="2:3" x14ac:dyDescent="0.2">
      <c r="B2370" s="187">
        <v>209653418</v>
      </c>
      <c r="C2370" s="161" t="s">
        <v>2711</v>
      </c>
    </row>
    <row r="2371" spans="2:3" x14ac:dyDescent="0.2">
      <c r="B2371" s="187">
        <v>209678267</v>
      </c>
      <c r="C2371" s="161" t="s">
        <v>224</v>
      </c>
    </row>
    <row r="2372" spans="2:3" x14ac:dyDescent="0.2">
      <c r="B2372" s="187">
        <v>209682434</v>
      </c>
      <c r="C2372" s="161" t="s">
        <v>281</v>
      </c>
    </row>
    <row r="2373" spans="2:3" x14ac:dyDescent="0.2">
      <c r="B2373" s="187">
        <v>209743433</v>
      </c>
      <c r="C2373" s="161" t="s">
        <v>263</v>
      </c>
    </row>
    <row r="2374" spans="2:3" x14ac:dyDescent="0.2">
      <c r="B2374" s="187">
        <v>209853301</v>
      </c>
      <c r="C2374" s="161" t="s">
        <v>2248</v>
      </c>
    </row>
    <row r="2375" spans="2:3" x14ac:dyDescent="0.2">
      <c r="B2375" s="187">
        <v>209878886</v>
      </c>
      <c r="C2375" s="161" t="s">
        <v>2712</v>
      </c>
    </row>
    <row r="2376" spans="2:3" x14ac:dyDescent="0.2">
      <c r="B2376" s="187">
        <v>209964731</v>
      </c>
      <c r="C2376" s="161" t="s">
        <v>233</v>
      </c>
    </row>
    <row r="2377" spans="2:3" x14ac:dyDescent="0.2">
      <c r="B2377" s="187">
        <v>209995645</v>
      </c>
      <c r="C2377" s="161" t="s">
        <v>1845</v>
      </c>
    </row>
    <row r="2378" spans="2:3" x14ac:dyDescent="0.2">
      <c r="B2378" s="187">
        <v>209995653</v>
      </c>
      <c r="C2378" s="161" t="s">
        <v>2496</v>
      </c>
    </row>
    <row r="2379" spans="2:3" x14ac:dyDescent="0.2">
      <c r="B2379" s="187">
        <v>210083611</v>
      </c>
      <c r="C2379" s="161" t="s">
        <v>2713</v>
      </c>
    </row>
    <row r="2380" spans="2:3" x14ac:dyDescent="0.2">
      <c r="B2380" s="187">
        <v>210146214</v>
      </c>
      <c r="C2380" s="161" t="s">
        <v>2155</v>
      </c>
    </row>
    <row r="2381" spans="2:3" x14ac:dyDescent="0.2">
      <c r="B2381" s="187">
        <v>210146222</v>
      </c>
      <c r="C2381" s="161" t="s">
        <v>1812</v>
      </c>
    </row>
    <row r="2382" spans="2:3" x14ac:dyDescent="0.2">
      <c r="B2382" s="187">
        <v>210250470</v>
      </c>
      <c r="C2382" s="161" t="s">
        <v>344</v>
      </c>
    </row>
    <row r="2383" spans="2:3" x14ac:dyDescent="0.2">
      <c r="B2383" s="187">
        <v>210314222</v>
      </c>
      <c r="C2383" s="161" t="s">
        <v>228</v>
      </c>
    </row>
    <row r="2384" spans="2:3" x14ac:dyDescent="0.2">
      <c r="B2384" s="187">
        <v>210401320</v>
      </c>
      <c r="C2384" s="161" t="s">
        <v>349</v>
      </c>
    </row>
    <row r="2385" spans="2:3" x14ac:dyDescent="0.2">
      <c r="B2385" s="187">
        <v>210422580</v>
      </c>
      <c r="C2385" s="161" t="s">
        <v>2311</v>
      </c>
    </row>
    <row r="2386" spans="2:3" x14ac:dyDescent="0.2">
      <c r="B2386" s="187">
        <v>210439467</v>
      </c>
      <c r="C2386" s="161" t="s">
        <v>2259</v>
      </c>
    </row>
    <row r="2387" spans="2:3" x14ac:dyDescent="0.2">
      <c r="B2387" s="187">
        <v>210463295</v>
      </c>
      <c r="C2387" s="161" t="s">
        <v>2539</v>
      </c>
    </row>
    <row r="2388" spans="2:3" x14ac:dyDescent="0.2">
      <c r="B2388" s="187">
        <v>210464259</v>
      </c>
      <c r="C2388" s="161" t="s">
        <v>1766</v>
      </c>
    </row>
    <row r="2389" spans="2:3" x14ac:dyDescent="0.2">
      <c r="B2389" s="187">
        <v>210484802</v>
      </c>
      <c r="C2389" s="161" t="s">
        <v>339</v>
      </c>
    </row>
    <row r="2390" spans="2:3" x14ac:dyDescent="0.2">
      <c r="B2390" s="187">
        <v>210562390</v>
      </c>
      <c r="C2390" s="161" t="s">
        <v>473</v>
      </c>
    </row>
    <row r="2391" spans="2:3" x14ac:dyDescent="0.2">
      <c r="B2391" s="187">
        <v>210570989</v>
      </c>
      <c r="C2391" s="161" t="s">
        <v>2326</v>
      </c>
    </row>
    <row r="2392" spans="2:3" x14ac:dyDescent="0.2">
      <c r="B2392" s="187">
        <v>210575301</v>
      </c>
      <c r="C2392" s="161" t="s">
        <v>303</v>
      </c>
    </row>
    <row r="2393" spans="2:3" x14ac:dyDescent="0.2">
      <c r="B2393" s="187">
        <v>210625481</v>
      </c>
      <c r="C2393" s="161" t="s">
        <v>302</v>
      </c>
    </row>
    <row r="2394" spans="2:3" x14ac:dyDescent="0.2">
      <c r="B2394" s="187">
        <v>210655763</v>
      </c>
      <c r="C2394" s="161" t="s">
        <v>2549</v>
      </c>
    </row>
    <row r="2395" spans="2:3" x14ac:dyDescent="0.2">
      <c r="B2395" s="187">
        <v>210668580</v>
      </c>
      <c r="C2395" s="161" t="s">
        <v>2714</v>
      </c>
    </row>
    <row r="2396" spans="2:3" x14ac:dyDescent="0.2">
      <c r="B2396" s="187">
        <v>210785217</v>
      </c>
      <c r="C2396" s="161" t="s">
        <v>252</v>
      </c>
    </row>
    <row r="2397" spans="2:3" x14ac:dyDescent="0.2">
      <c r="B2397" s="187">
        <v>210835940</v>
      </c>
      <c r="C2397" s="161" t="s">
        <v>202</v>
      </c>
    </row>
    <row r="2398" spans="2:3" x14ac:dyDescent="0.2">
      <c r="B2398" s="187">
        <v>210842059</v>
      </c>
      <c r="C2398" s="161" t="s">
        <v>2434</v>
      </c>
    </row>
    <row r="2399" spans="2:3" x14ac:dyDescent="0.2">
      <c r="B2399" s="187">
        <v>210851414</v>
      </c>
      <c r="C2399" s="161" t="s">
        <v>377</v>
      </c>
    </row>
    <row r="2400" spans="2:3" x14ac:dyDescent="0.2">
      <c r="B2400" s="187">
        <v>210861916</v>
      </c>
      <c r="C2400" s="161" t="s">
        <v>210</v>
      </c>
    </row>
    <row r="2401" spans="2:3" x14ac:dyDescent="0.2">
      <c r="B2401" s="187">
        <v>210863056</v>
      </c>
      <c r="C2401" s="161" t="s">
        <v>2486</v>
      </c>
    </row>
    <row r="2402" spans="2:3" x14ac:dyDescent="0.2">
      <c r="B2402" s="187">
        <v>210915390</v>
      </c>
      <c r="C2402" s="161" t="s">
        <v>267</v>
      </c>
    </row>
    <row r="2403" spans="2:3" x14ac:dyDescent="0.2">
      <c r="B2403" s="187">
        <v>210955465</v>
      </c>
      <c r="C2403" s="161" t="s">
        <v>1842</v>
      </c>
    </row>
    <row r="2404" spans="2:3" x14ac:dyDescent="0.2">
      <c r="B2404" s="187">
        <v>210988290</v>
      </c>
      <c r="C2404" s="161" t="s">
        <v>2715</v>
      </c>
    </row>
    <row r="2405" spans="2:3" x14ac:dyDescent="0.2">
      <c r="B2405" s="187">
        <v>210988932</v>
      </c>
      <c r="C2405" s="161" t="s">
        <v>494</v>
      </c>
    </row>
    <row r="2406" spans="2:3" x14ac:dyDescent="0.2">
      <c r="B2406" s="187">
        <v>210989386</v>
      </c>
      <c r="C2406" s="161" t="s">
        <v>2716</v>
      </c>
    </row>
    <row r="2407" spans="2:3" x14ac:dyDescent="0.2">
      <c r="B2407" s="187">
        <v>210992417</v>
      </c>
      <c r="C2407" s="161" t="s">
        <v>211</v>
      </c>
    </row>
    <row r="2408" spans="2:3" x14ac:dyDescent="0.2">
      <c r="B2408" s="187">
        <v>211011754</v>
      </c>
      <c r="C2408" s="161" t="s">
        <v>2717</v>
      </c>
    </row>
    <row r="2409" spans="2:3" x14ac:dyDescent="0.2">
      <c r="B2409" s="187">
        <v>211070637</v>
      </c>
      <c r="C2409" s="161" t="s">
        <v>227</v>
      </c>
    </row>
    <row r="2410" spans="2:3" x14ac:dyDescent="0.2">
      <c r="B2410" s="187">
        <v>211072389</v>
      </c>
      <c r="C2410" s="161" t="s">
        <v>226</v>
      </c>
    </row>
    <row r="2411" spans="2:3" x14ac:dyDescent="0.2">
      <c r="B2411" s="187">
        <v>211098914</v>
      </c>
      <c r="C2411" s="161" t="s">
        <v>240</v>
      </c>
    </row>
    <row r="2412" spans="2:3" x14ac:dyDescent="0.2">
      <c r="B2412" s="187">
        <v>211176958</v>
      </c>
      <c r="C2412" s="161" t="s">
        <v>2522</v>
      </c>
    </row>
    <row r="2413" spans="2:3" x14ac:dyDescent="0.2">
      <c r="B2413" s="187">
        <v>211267155</v>
      </c>
      <c r="C2413" s="161" t="s">
        <v>251</v>
      </c>
    </row>
    <row r="2414" spans="2:3" x14ac:dyDescent="0.2">
      <c r="B2414" s="187">
        <v>211310964</v>
      </c>
      <c r="C2414" s="161" t="s">
        <v>279</v>
      </c>
    </row>
    <row r="2415" spans="2:3" x14ac:dyDescent="0.2">
      <c r="B2415" s="187">
        <v>211386782</v>
      </c>
      <c r="C2415" s="161" t="s">
        <v>2338</v>
      </c>
    </row>
    <row r="2416" spans="2:3" x14ac:dyDescent="0.2">
      <c r="B2416" s="187">
        <v>211395641</v>
      </c>
      <c r="C2416" s="161" t="s">
        <v>2718</v>
      </c>
    </row>
    <row r="2417" spans="2:3" x14ac:dyDescent="0.2">
      <c r="B2417" s="187">
        <v>211436704</v>
      </c>
      <c r="C2417" s="161" t="s">
        <v>304</v>
      </c>
    </row>
    <row r="2418" spans="2:3" x14ac:dyDescent="0.2">
      <c r="B2418" s="187">
        <v>211442097</v>
      </c>
      <c r="C2418" s="161" t="s">
        <v>679</v>
      </c>
    </row>
    <row r="2419" spans="2:3" x14ac:dyDescent="0.2">
      <c r="B2419" s="187">
        <v>211557323</v>
      </c>
      <c r="C2419" s="161" t="s">
        <v>278</v>
      </c>
    </row>
    <row r="2420" spans="2:3" x14ac:dyDescent="0.2">
      <c r="B2420" s="187">
        <v>211567515</v>
      </c>
      <c r="C2420" s="161" t="s">
        <v>2389</v>
      </c>
    </row>
    <row r="2421" spans="2:3" x14ac:dyDescent="0.2">
      <c r="B2421" s="187">
        <v>211614416</v>
      </c>
      <c r="C2421" s="161" t="s">
        <v>2719</v>
      </c>
    </row>
    <row r="2422" spans="2:3" x14ac:dyDescent="0.2">
      <c r="B2422" s="187">
        <v>211614661</v>
      </c>
      <c r="C2422" s="161" t="s">
        <v>229</v>
      </c>
    </row>
    <row r="2423" spans="2:3" x14ac:dyDescent="0.2">
      <c r="B2423" s="187">
        <v>211785776</v>
      </c>
      <c r="C2423" s="161" t="s">
        <v>2140</v>
      </c>
    </row>
    <row r="2424" spans="2:3" x14ac:dyDescent="0.2">
      <c r="B2424" s="187">
        <v>211865630</v>
      </c>
      <c r="C2424" s="161" t="s">
        <v>2720</v>
      </c>
    </row>
    <row r="2425" spans="2:3" x14ac:dyDescent="0.2">
      <c r="B2425" s="187">
        <v>212088920</v>
      </c>
      <c r="C2425" s="161" t="s">
        <v>2551</v>
      </c>
    </row>
    <row r="2426" spans="2:3" x14ac:dyDescent="0.2">
      <c r="B2426" s="187">
        <v>212103180</v>
      </c>
      <c r="C2426" s="161" t="s">
        <v>2721</v>
      </c>
    </row>
    <row r="2427" spans="2:3" x14ac:dyDescent="0.2">
      <c r="B2427" s="187">
        <v>212119397</v>
      </c>
      <c r="C2427" s="161" t="s">
        <v>535</v>
      </c>
    </row>
    <row r="2428" spans="2:3" x14ac:dyDescent="0.2">
      <c r="B2428" s="187">
        <v>212165089</v>
      </c>
      <c r="C2428" s="161" t="s">
        <v>249</v>
      </c>
    </row>
    <row r="2429" spans="2:3" x14ac:dyDescent="0.2">
      <c r="B2429" s="187">
        <v>212225073</v>
      </c>
      <c r="C2429" s="161" t="s">
        <v>478</v>
      </c>
    </row>
    <row r="2430" spans="2:3" x14ac:dyDescent="0.2">
      <c r="B2430" s="187">
        <v>212269836</v>
      </c>
      <c r="C2430" s="161" t="s">
        <v>2801</v>
      </c>
    </row>
    <row r="2431" spans="2:3" x14ac:dyDescent="0.2">
      <c r="B2431" s="187">
        <v>212309366</v>
      </c>
      <c r="C2431" s="161" t="s">
        <v>372</v>
      </c>
    </row>
    <row r="2432" spans="2:3" x14ac:dyDescent="0.2">
      <c r="B2432" s="187">
        <v>212443240</v>
      </c>
      <c r="C2432" s="161" t="s">
        <v>335</v>
      </c>
    </row>
    <row r="2433" spans="2:3" x14ac:dyDescent="0.2">
      <c r="B2433" s="187">
        <v>212543105</v>
      </c>
      <c r="C2433" s="161" t="s">
        <v>539</v>
      </c>
    </row>
    <row r="2434" spans="2:3" x14ac:dyDescent="0.2">
      <c r="B2434" s="187">
        <v>212571923</v>
      </c>
      <c r="C2434" s="161" t="s">
        <v>2722</v>
      </c>
    </row>
    <row r="2435" spans="2:3" x14ac:dyDescent="0.2">
      <c r="B2435" s="187">
        <v>212580612</v>
      </c>
      <c r="C2435" s="161" t="s">
        <v>239</v>
      </c>
    </row>
    <row r="2436" spans="2:3" x14ac:dyDescent="0.2">
      <c r="B2436" s="187">
        <v>212597787</v>
      </c>
      <c r="C2436" s="161" t="s">
        <v>340</v>
      </c>
    </row>
    <row r="2437" spans="2:3" x14ac:dyDescent="0.2">
      <c r="B2437" s="187">
        <v>212631519</v>
      </c>
      <c r="C2437" s="161" t="s">
        <v>322</v>
      </c>
    </row>
    <row r="2438" spans="2:3" x14ac:dyDescent="0.2">
      <c r="B2438" s="187">
        <v>212632965</v>
      </c>
      <c r="C2438" s="161" t="s">
        <v>386</v>
      </c>
    </row>
    <row r="2439" spans="2:3" x14ac:dyDescent="0.2">
      <c r="B2439" s="187">
        <v>212765493</v>
      </c>
      <c r="C2439" s="161" t="s">
        <v>255</v>
      </c>
    </row>
    <row r="2440" spans="2:3" x14ac:dyDescent="0.2">
      <c r="B2440" s="187">
        <v>212974980</v>
      </c>
      <c r="C2440" s="161" t="s">
        <v>310</v>
      </c>
    </row>
    <row r="2441" spans="2:3" x14ac:dyDescent="0.2">
      <c r="B2441" s="187">
        <v>212983148</v>
      </c>
      <c r="C2441" s="161" t="s">
        <v>2723</v>
      </c>
    </row>
    <row r="2442" spans="2:3" x14ac:dyDescent="0.2">
      <c r="B2442" s="187">
        <v>212985540</v>
      </c>
      <c r="C2442" s="161" t="s">
        <v>327</v>
      </c>
    </row>
    <row r="2443" spans="2:3" x14ac:dyDescent="0.2">
      <c r="B2443" s="187">
        <v>212991728</v>
      </c>
      <c r="C2443" s="161" t="s">
        <v>291</v>
      </c>
    </row>
    <row r="2444" spans="2:3" x14ac:dyDescent="0.2">
      <c r="B2444" s="187">
        <v>213062879</v>
      </c>
      <c r="C2444" s="161" t="s">
        <v>397</v>
      </c>
    </row>
    <row r="2445" spans="2:3" x14ac:dyDescent="0.2">
      <c r="B2445" s="187">
        <v>213068281</v>
      </c>
      <c r="C2445" s="161" t="s">
        <v>2724</v>
      </c>
    </row>
    <row r="2446" spans="2:3" x14ac:dyDescent="0.2">
      <c r="B2446" s="187">
        <v>213088550</v>
      </c>
      <c r="C2446" s="161" t="s">
        <v>506</v>
      </c>
    </row>
    <row r="2447" spans="2:3" x14ac:dyDescent="0.2">
      <c r="B2447" s="187">
        <v>213200996</v>
      </c>
      <c r="C2447" s="161" t="s">
        <v>471</v>
      </c>
    </row>
    <row r="2448" spans="2:3" x14ac:dyDescent="0.2">
      <c r="B2448" s="187">
        <v>213449870</v>
      </c>
      <c r="C2448" s="161" t="s">
        <v>342</v>
      </c>
    </row>
    <row r="2449" spans="2:3" x14ac:dyDescent="0.2">
      <c r="B2449" s="187">
        <v>213488752</v>
      </c>
      <c r="C2449" s="161" t="s">
        <v>2802</v>
      </c>
    </row>
    <row r="2450" spans="2:3" x14ac:dyDescent="0.2">
      <c r="B2450" s="187">
        <v>213488876</v>
      </c>
      <c r="C2450" s="161" t="s">
        <v>472</v>
      </c>
    </row>
    <row r="2451" spans="2:3" x14ac:dyDescent="0.2">
      <c r="B2451" s="187">
        <v>213550636</v>
      </c>
      <c r="C2451" s="161" t="s">
        <v>2484</v>
      </c>
    </row>
    <row r="2452" spans="2:3" x14ac:dyDescent="0.2">
      <c r="B2452" s="187">
        <v>213574780</v>
      </c>
      <c r="C2452" s="161" t="s">
        <v>241</v>
      </c>
    </row>
    <row r="2453" spans="2:3" x14ac:dyDescent="0.2">
      <c r="B2453" s="187">
        <v>213606046</v>
      </c>
      <c r="C2453" s="161" t="s">
        <v>484</v>
      </c>
    </row>
    <row r="2454" spans="2:3" x14ac:dyDescent="0.2">
      <c r="B2454" s="187">
        <v>213770776</v>
      </c>
      <c r="C2454" s="161" t="s">
        <v>274</v>
      </c>
    </row>
    <row r="2455" spans="2:3" x14ac:dyDescent="0.2">
      <c r="B2455" s="187">
        <v>213772140</v>
      </c>
      <c r="C2455" s="161" t="s">
        <v>2803</v>
      </c>
    </row>
    <row r="2456" spans="2:3" x14ac:dyDescent="0.2">
      <c r="B2456" s="187">
        <v>213786346</v>
      </c>
      <c r="C2456" s="161" t="s">
        <v>321</v>
      </c>
    </row>
    <row r="2457" spans="2:3" x14ac:dyDescent="0.2">
      <c r="B2457" s="187">
        <v>213795612</v>
      </c>
      <c r="C2457" s="161" t="s">
        <v>174</v>
      </c>
    </row>
    <row r="2458" spans="2:3" x14ac:dyDescent="0.2">
      <c r="B2458" s="187">
        <v>213905507</v>
      </c>
      <c r="C2458" s="161" t="s">
        <v>288</v>
      </c>
    </row>
    <row r="2459" spans="2:3" x14ac:dyDescent="0.2">
      <c r="B2459" s="187">
        <v>213920476</v>
      </c>
      <c r="C2459" s="161" t="s">
        <v>2725</v>
      </c>
    </row>
    <row r="2460" spans="2:3" x14ac:dyDescent="0.2">
      <c r="B2460" s="187">
        <v>213924781</v>
      </c>
      <c r="C2460" s="161" t="s">
        <v>2804</v>
      </c>
    </row>
    <row r="2461" spans="2:3" x14ac:dyDescent="0.2">
      <c r="B2461" s="187">
        <v>213941104</v>
      </c>
      <c r="C2461" s="161" t="s">
        <v>2805</v>
      </c>
    </row>
    <row r="2462" spans="2:3" x14ac:dyDescent="0.2">
      <c r="B2462" s="187">
        <v>213942747</v>
      </c>
      <c r="C2462" s="161" t="s">
        <v>308</v>
      </c>
    </row>
    <row r="2463" spans="2:3" x14ac:dyDescent="0.2">
      <c r="B2463" s="187">
        <v>213947722</v>
      </c>
      <c r="C2463" s="161" t="s">
        <v>293</v>
      </c>
    </row>
    <row r="2464" spans="2:3" x14ac:dyDescent="0.2">
      <c r="B2464" s="187">
        <v>214123731</v>
      </c>
      <c r="C2464" s="161" t="s">
        <v>364</v>
      </c>
    </row>
    <row r="2465" spans="2:3" x14ac:dyDescent="0.2">
      <c r="B2465" s="187">
        <v>214134130</v>
      </c>
      <c r="C2465" s="161" t="s">
        <v>353</v>
      </c>
    </row>
    <row r="2466" spans="2:3" x14ac:dyDescent="0.2">
      <c r="B2466" s="187">
        <v>214165094</v>
      </c>
      <c r="C2466" s="161" t="s">
        <v>231</v>
      </c>
    </row>
    <row r="2467" spans="2:3" x14ac:dyDescent="0.2">
      <c r="B2467" s="187">
        <v>214293254</v>
      </c>
      <c r="C2467" s="161" t="s">
        <v>441</v>
      </c>
    </row>
    <row r="2468" spans="2:3" x14ac:dyDescent="0.2">
      <c r="B2468" s="187">
        <v>214378047</v>
      </c>
      <c r="C2468" s="161" t="s">
        <v>2726</v>
      </c>
    </row>
    <row r="2469" spans="2:3" x14ac:dyDescent="0.2">
      <c r="B2469" s="187">
        <v>214469344</v>
      </c>
      <c r="C2469" s="161" t="s">
        <v>359</v>
      </c>
    </row>
    <row r="2470" spans="2:3" x14ac:dyDescent="0.2">
      <c r="B2470" s="187">
        <v>214528359</v>
      </c>
      <c r="C2470" s="161" t="s">
        <v>2727</v>
      </c>
    </row>
    <row r="2471" spans="2:3" x14ac:dyDescent="0.2">
      <c r="B2471" s="187">
        <v>214543900</v>
      </c>
      <c r="C2471" s="161" t="s">
        <v>2339</v>
      </c>
    </row>
    <row r="2472" spans="2:3" x14ac:dyDescent="0.2">
      <c r="B2472" s="187">
        <v>214569802</v>
      </c>
      <c r="C2472" s="161" t="s">
        <v>290</v>
      </c>
    </row>
    <row r="2473" spans="2:3" x14ac:dyDescent="0.2">
      <c r="B2473" s="187">
        <v>214638219</v>
      </c>
      <c r="C2473" s="161" t="s">
        <v>314</v>
      </c>
    </row>
    <row r="2474" spans="2:3" x14ac:dyDescent="0.2">
      <c r="B2474" s="187">
        <v>214640787</v>
      </c>
      <c r="C2474" s="161" t="s">
        <v>273</v>
      </c>
    </row>
    <row r="2475" spans="2:3" x14ac:dyDescent="0.2">
      <c r="B2475" s="187">
        <v>214642720</v>
      </c>
      <c r="C2475" s="161" t="s">
        <v>376</v>
      </c>
    </row>
    <row r="2476" spans="2:3" x14ac:dyDescent="0.2">
      <c r="B2476" s="187">
        <v>214645177</v>
      </c>
      <c r="C2476" s="161" t="s">
        <v>2728</v>
      </c>
    </row>
    <row r="2477" spans="2:3" x14ac:dyDescent="0.2">
      <c r="B2477" s="187">
        <v>214647170</v>
      </c>
      <c r="C2477" s="161" t="s">
        <v>365</v>
      </c>
    </row>
    <row r="2478" spans="2:3" x14ac:dyDescent="0.2">
      <c r="B2478" s="187">
        <v>214680215</v>
      </c>
      <c r="C2478" s="161" t="s">
        <v>2076</v>
      </c>
    </row>
    <row r="2479" spans="2:3" x14ac:dyDescent="0.2">
      <c r="B2479" s="187">
        <v>214699382</v>
      </c>
      <c r="C2479" s="161" t="s">
        <v>2319</v>
      </c>
    </row>
    <row r="2480" spans="2:3" x14ac:dyDescent="0.2">
      <c r="B2480" s="187">
        <v>214744973</v>
      </c>
      <c r="C2480" s="161" t="s">
        <v>277</v>
      </c>
    </row>
    <row r="2481" spans="2:3" x14ac:dyDescent="0.2">
      <c r="B2481" s="187">
        <v>214993140</v>
      </c>
      <c r="C2481" s="161" t="s">
        <v>356</v>
      </c>
    </row>
    <row r="2482" spans="2:3" x14ac:dyDescent="0.2">
      <c r="B2482" s="187">
        <v>215062876</v>
      </c>
      <c r="C2482" s="161" t="s">
        <v>448</v>
      </c>
    </row>
    <row r="2483" spans="2:3" x14ac:dyDescent="0.2">
      <c r="B2483" s="187">
        <v>215154185</v>
      </c>
      <c r="C2483" s="161" t="s">
        <v>338</v>
      </c>
    </row>
    <row r="2484" spans="2:3" x14ac:dyDescent="0.2">
      <c r="B2484" s="187">
        <v>215182499</v>
      </c>
      <c r="C2484" s="161" t="s">
        <v>470</v>
      </c>
    </row>
    <row r="2485" spans="2:3" x14ac:dyDescent="0.2">
      <c r="B2485" s="187">
        <v>215240014</v>
      </c>
      <c r="C2485" s="161" t="s">
        <v>438</v>
      </c>
    </row>
    <row r="2486" spans="2:3" x14ac:dyDescent="0.2">
      <c r="B2486" s="187">
        <v>215352068</v>
      </c>
      <c r="C2486" s="161" t="s">
        <v>300</v>
      </c>
    </row>
    <row r="2487" spans="2:3" x14ac:dyDescent="0.2">
      <c r="B2487" s="187">
        <v>215365410</v>
      </c>
      <c r="C2487" s="161" t="s">
        <v>341</v>
      </c>
    </row>
    <row r="2488" spans="2:3" x14ac:dyDescent="0.2">
      <c r="B2488" s="187">
        <v>215388267</v>
      </c>
      <c r="C2488" s="161" t="s">
        <v>468</v>
      </c>
    </row>
    <row r="2489" spans="2:3" x14ac:dyDescent="0.2">
      <c r="B2489" s="187">
        <v>215390113</v>
      </c>
      <c r="C2489" s="161" t="s">
        <v>514</v>
      </c>
    </row>
    <row r="2490" spans="2:3" x14ac:dyDescent="0.2">
      <c r="B2490" s="187">
        <v>215401875</v>
      </c>
      <c r="C2490" s="161" t="s">
        <v>331</v>
      </c>
    </row>
    <row r="2491" spans="2:3" x14ac:dyDescent="0.2">
      <c r="B2491" s="187">
        <v>215414608</v>
      </c>
      <c r="C2491" s="161" t="s">
        <v>332</v>
      </c>
    </row>
    <row r="2492" spans="2:3" x14ac:dyDescent="0.2">
      <c r="B2492" s="187">
        <v>215428706</v>
      </c>
      <c r="C2492" s="161" t="s">
        <v>368</v>
      </c>
    </row>
    <row r="2493" spans="2:3" x14ac:dyDescent="0.2">
      <c r="B2493" s="187">
        <v>215428714</v>
      </c>
      <c r="C2493" s="161" t="s">
        <v>2729</v>
      </c>
    </row>
    <row r="2494" spans="2:3" x14ac:dyDescent="0.2">
      <c r="B2494" s="187">
        <v>215437527</v>
      </c>
      <c r="C2494" s="161" t="s">
        <v>354</v>
      </c>
    </row>
    <row r="2495" spans="2:3" x14ac:dyDescent="0.2">
      <c r="B2495" s="187">
        <v>215470760</v>
      </c>
      <c r="C2495" s="161" t="s">
        <v>2730</v>
      </c>
    </row>
    <row r="2496" spans="2:3" x14ac:dyDescent="0.2">
      <c r="B2496" s="187">
        <v>215476433</v>
      </c>
      <c r="C2496" s="161" t="s">
        <v>162</v>
      </c>
    </row>
    <row r="2497" spans="2:3" x14ac:dyDescent="0.2">
      <c r="B2497" s="187">
        <v>215482395</v>
      </c>
      <c r="C2497" s="161" t="s">
        <v>416</v>
      </c>
    </row>
    <row r="2498" spans="2:3" x14ac:dyDescent="0.2">
      <c r="B2498" s="187">
        <v>215489004</v>
      </c>
      <c r="C2498" s="161" t="s">
        <v>358</v>
      </c>
    </row>
    <row r="2499" spans="2:3" x14ac:dyDescent="0.2">
      <c r="B2499" s="187">
        <v>215505417</v>
      </c>
      <c r="C2499" s="161" t="s">
        <v>309</v>
      </c>
    </row>
    <row r="2500" spans="2:3" x14ac:dyDescent="0.2">
      <c r="B2500" s="187">
        <v>215543963</v>
      </c>
      <c r="C2500" s="161" t="s">
        <v>346</v>
      </c>
    </row>
    <row r="2501" spans="2:3" x14ac:dyDescent="0.2">
      <c r="B2501" s="187">
        <v>215551389</v>
      </c>
      <c r="C2501" s="161" t="s">
        <v>2731</v>
      </c>
    </row>
    <row r="2502" spans="2:3" x14ac:dyDescent="0.2">
      <c r="B2502" s="187">
        <v>215647815</v>
      </c>
      <c r="C2502" s="161" t="s">
        <v>370</v>
      </c>
    </row>
    <row r="2503" spans="2:3" x14ac:dyDescent="0.2">
      <c r="B2503" s="187">
        <v>215672224</v>
      </c>
      <c r="C2503" s="161" t="s">
        <v>294</v>
      </c>
    </row>
    <row r="2504" spans="2:3" x14ac:dyDescent="0.2">
      <c r="B2504" s="187">
        <v>215751140</v>
      </c>
      <c r="C2504" s="161" t="s">
        <v>194</v>
      </c>
    </row>
    <row r="2505" spans="2:3" x14ac:dyDescent="0.2">
      <c r="B2505" s="187">
        <v>215751760</v>
      </c>
      <c r="C2505" s="161" t="s">
        <v>219</v>
      </c>
    </row>
    <row r="2506" spans="2:3" x14ac:dyDescent="0.2">
      <c r="B2506" s="187">
        <v>215790880</v>
      </c>
      <c r="C2506" s="161" t="s">
        <v>415</v>
      </c>
    </row>
    <row r="2507" spans="2:3" x14ac:dyDescent="0.2">
      <c r="B2507" s="187">
        <v>215954505</v>
      </c>
      <c r="C2507" s="161" t="s">
        <v>328</v>
      </c>
    </row>
    <row r="2508" spans="2:3" x14ac:dyDescent="0.2">
      <c r="B2508" s="187">
        <v>216080851</v>
      </c>
      <c r="C2508" s="161" t="s">
        <v>2842</v>
      </c>
    </row>
    <row r="2509" spans="2:3" x14ac:dyDescent="0.2">
      <c r="B2509" s="187">
        <v>216089921</v>
      </c>
      <c r="C2509" s="161" t="s">
        <v>352</v>
      </c>
    </row>
    <row r="2510" spans="2:3" x14ac:dyDescent="0.2">
      <c r="B2510" s="187">
        <v>216111161</v>
      </c>
      <c r="C2510" s="161" t="s">
        <v>403</v>
      </c>
    </row>
    <row r="2511" spans="2:3" x14ac:dyDescent="0.2">
      <c r="B2511" s="187">
        <v>216224322</v>
      </c>
      <c r="C2511" s="161" t="s">
        <v>307</v>
      </c>
    </row>
    <row r="2512" spans="2:3" x14ac:dyDescent="0.2">
      <c r="B2512" s="187">
        <v>216261643</v>
      </c>
      <c r="C2512" s="161" t="s">
        <v>326</v>
      </c>
    </row>
    <row r="2513" spans="2:3" x14ac:dyDescent="0.2">
      <c r="B2513" s="187">
        <v>216265860</v>
      </c>
      <c r="C2513" s="161" t="s">
        <v>204</v>
      </c>
    </row>
    <row r="2514" spans="2:3" x14ac:dyDescent="0.2">
      <c r="B2514" s="187">
        <v>216388368</v>
      </c>
      <c r="C2514" s="161" t="s">
        <v>351</v>
      </c>
    </row>
    <row r="2515" spans="2:3" x14ac:dyDescent="0.2">
      <c r="B2515" s="187">
        <v>216423813</v>
      </c>
      <c r="C2515" s="161" t="s">
        <v>282</v>
      </c>
    </row>
    <row r="2516" spans="2:3" x14ac:dyDescent="0.2">
      <c r="B2516" s="187">
        <v>216443695</v>
      </c>
      <c r="C2516" s="161" t="s">
        <v>429</v>
      </c>
    </row>
    <row r="2517" spans="2:3" x14ac:dyDescent="0.2">
      <c r="B2517" s="187">
        <v>216447984</v>
      </c>
      <c r="C2517" s="161" t="s">
        <v>336</v>
      </c>
    </row>
    <row r="2518" spans="2:3" x14ac:dyDescent="0.2">
      <c r="B2518" s="187">
        <v>216448298</v>
      </c>
      <c r="C2518" s="161" t="s">
        <v>343</v>
      </c>
    </row>
    <row r="2519" spans="2:3" x14ac:dyDescent="0.2">
      <c r="B2519" s="187">
        <v>216451655</v>
      </c>
      <c r="C2519" s="161" t="s">
        <v>538</v>
      </c>
    </row>
    <row r="2520" spans="2:3" x14ac:dyDescent="0.2">
      <c r="B2520" s="187">
        <v>216500338</v>
      </c>
      <c r="C2520" s="161" t="s">
        <v>465</v>
      </c>
    </row>
    <row r="2521" spans="2:3" x14ac:dyDescent="0.2">
      <c r="B2521" s="187">
        <v>216616689</v>
      </c>
      <c r="C2521" s="161" t="s">
        <v>2732</v>
      </c>
    </row>
    <row r="2522" spans="2:3" x14ac:dyDescent="0.2">
      <c r="B2522" s="187">
        <v>216631068</v>
      </c>
      <c r="C2522" s="161" t="s">
        <v>446</v>
      </c>
    </row>
    <row r="2523" spans="2:3" x14ac:dyDescent="0.2">
      <c r="B2523" s="187">
        <v>216647010</v>
      </c>
      <c r="C2523" s="161" t="s">
        <v>613</v>
      </c>
    </row>
    <row r="2524" spans="2:3" x14ac:dyDescent="0.2">
      <c r="B2524" s="187">
        <v>216710146</v>
      </c>
      <c r="C2524" s="161" t="s">
        <v>345</v>
      </c>
    </row>
    <row r="2525" spans="2:3" x14ac:dyDescent="0.2">
      <c r="B2525" s="187">
        <v>216751683</v>
      </c>
      <c r="C2525" s="161" t="s">
        <v>529</v>
      </c>
    </row>
    <row r="2526" spans="2:3" x14ac:dyDescent="0.2">
      <c r="B2526" s="187">
        <v>216830745</v>
      </c>
      <c r="C2526" s="161" t="s">
        <v>422</v>
      </c>
    </row>
    <row r="2527" spans="2:3" x14ac:dyDescent="0.2">
      <c r="B2527" s="187">
        <v>216867380</v>
      </c>
      <c r="C2527" s="161" t="s">
        <v>2733</v>
      </c>
    </row>
    <row r="2528" spans="2:3" x14ac:dyDescent="0.2">
      <c r="B2528" s="187">
        <v>216909058</v>
      </c>
      <c r="C2528" s="161" t="s">
        <v>275</v>
      </c>
    </row>
    <row r="2529" spans="2:3" x14ac:dyDescent="0.2">
      <c r="B2529" s="187">
        <v>216981425</v>
      </c>
      <c r="C2529" s="161" t="s">
        <v>378</v>
      </c>
    </row>
    <row r="2530" spans="2:3" x14ac:dyDescent="0.2">
      <c r="B2530" s="187">
        <v>217083897</v>
      </c>
      <c r="C2530" s="161" t="s">
        <v>458</v>
      </c>
    </row>
    <row r="2531" spans="2:3" x14ac:dyDescent="0.2">
      <c r="B2531" s="187">
        <v>217120024</v>
      </c>
      <c r="C2531" s="161" t="s">
        <v>366</v>
      </c>
    </row>
    <row r="2532" spans="2:3" x14ac:dyDescent="0.2">
      <c r="B2532" s="187">
        <v>217191690</v>
      </c>
      <c r="C2532" s="161" t="s">
        <v>379</v>
      </c>
    </row>
    <row r="2533" spans="2:3" x14ac:dyDescent="0.2">
      <c r="B2533" s="187">
        <v>217246761</v>
      </c>
      <c r="C2533" s="161" t="s">
        <v>337</v>
      </c>
    </row>
    <row r="2534" spans="2:3" x14ac:dyDescent="0.2">
      <c r="B2534" s="187">
        <v>217327796</v>
      </c>
      <c r="C2534" s="161" t="s">
        <v>362</v>
      </c>
    </row>
    <row r="2535" spans="2:3" x14ac:dyDescent="0.2">
      <c r="B2535" s="187">
        <v>217356354</v>
      </c>
      <c r="C2535" s="161" t="s">
        <v>323</v>
      </c>
    </row>
    <row r="2536" spans="2:3" x14ac:dyDescent="0.2">
      <c r="B2536" s="187">
        <v>217473199</v>
      </c>
      <c r="C2536" s="161" t="s">
        <v>217</v>
      </c>
    </row>
    <row r="2537" spans="2:3" x14ac:dyDescent="0.2">
      <c r="B2537" s="187">
        <v>217507162</v>
      </c>
      <c r="C2537" s="161" t="s">
        <v>406</v>
      </c>
    </row>
    <row r="2538" spans="2:3" x14ac:dyDescent="0.2">
      <c r="B2538" s="187">
        <v>217519067</v>
      </c>
      <c r="C2538" s="161" t="s">
        <v>398</v>
      </c>
    </row>
    <row r="2539" spans="2:3" x14ac:dyDescent="0.2">
      <c r="B2539" s="187">
        <v>217635555</v>
      </c>
      <c r="C2539" s="161" t="s">
        <v>2734</v>
      </c>
    </row>
    <row r="2540" spans="2:3" x14ac:dyDescent="0.2">
      <c r="B2540" s="187">
        <v>217761186</v>
      </c>
      <c r="C2540" s="161" t="s">
        <v>433</v>
      </c>
    </row>
    <row r="2541" spans="2:3" x14ac:dyDescent="0.2">
      <c r="B2541" s="187">
        <v>217819443</v>
      </c>
      <c r="C2541" s="161" t="s">
        <v>420</v>
      </c>
    </row>
    <row r="2542" spans="2:3" x14ac:dyDescent="0.2">
      <c r="B2542" s="187">
        <v>217879969</v>
      </c>
      <c r="C2542" s="161" t="s">
        <v>236</v>
      </c>
    </row>
    <row r="2543" spans="2:3" x14ac:dyDescent="0.2">
      <c r="B2543" s="187">
        <v>217955720</v>
      </c>
      <c r="C2543" s="161" t="s">
        <v>2735</v>
      </c>
    </row>
    <row r="2544" spans="2:3" x14ac:dyDescent="0.2">
      <c r="B2544" s="187">
        <v>217956157</v>
      </c>
      <c r="C2544" s="161" t="s">
        <v>295</v>
      </c>
    </row>
    <row r="2545" spans="2:3" x14ac:dyDescent="0.2">
      <c r="B2545" s="187">
        <v>218147546</v>
      </c>
      <c r="C2545" s="161" t="s">
        <v>2806</v>
      </c>
    </row>
    <row r="2546" spans="2:3" x14ac:dyDescent="0.2">
      <c r="B2546" s="187">
        <v>218292554</v>
      </c>
      <c r="C2546" s="161" t="s">
        <v>280</v>
      </c>
    </row>
    <row r="2547" spans="2:3" x14ac:dyDescent="0.2">
      <c r="B2547" s="187">
        <v>218293739</v>
      </c>
      <c r="C2547" s="161" t="s">
        <v>407</v>
      </c>
    </row>
    <row r="2548" spans="2:3" x14ac:dyDescent="0.2">
      <c r="B2548" s="187">
        <v>218298200</v>
      </c>
      <c r="C2548" s="161" t="s">
        <v>528</v>
      </c>
    </row>
    <row r="2549" spans="2:3" x14ac:dyDescent="0.2">
      <c r="B2549" s="187">
        <v>218299984</v>
      </c>
      <c r="C2549" s="161" t="s">
        <v>385</v>
      </c>
    </row>
    <row r="2550" spans="2:3" x14ac:dyDescent="0.2">
      <c r="B2550" s="187">
        <v>218310927</v>
      </c>
      <c r="C2550" s="161" t="s">
        <v>388</v>
      </c>
    </row>
    <row r="2551" spans="2:3" x14ac:dyDescent="0.2">
      <c r="B2551" s="187">
        <v>218357176</v>
      </c>
      <c r="C2551" s="161" t="s">
        <v>191</v>
      </c>
    </row>
    <row r="2552" spans="2:3" x14ac:dyDescent="0.2">
      <c r="B2552" s="187">
        <v>218371110</v>
      </c>
      <c r="C2552" s="161" t="s">
        <v>380</v>
      </c>
    </row>
    <row r="2553" spans="2:3" x14ac:dyDescent="0.2">
      <c r="B2553" s="187">
        <v>218662270</v>
      </c>
      <c r="C2553" s="161" t="s">
        <v>2736</v>
      </c>
    </row>
    <row r="2554" spans="2:3" x14ac:dyDescent="0.2">
      <c r="B2554" s="187">
        <v>218709595</v>
      </c>
      <c r="C2554" s="161" t="s">
        <v>393</v>
      </c>
    </row>
    <row r="2555" spans="2:3" x14ac:dyDescent="0.2">
      <c r="B2555" s="187">
        <v>218717253</v>
      </c>
      <c r="C2555" s="161" t="s">
        <v>382</v>
      </c>
    </row>
    <row r="2556" spans="2:3" x14ac:dyDescent="0.2">
      <c r="B2556" s="187">
        <v>218787553</v>
      </c>
      <c r="C2556" s="161" t="s">
        <v>390</v>
      </c>
    </row>
    <row r="2557" spans="2:3" x14ac:dyDescent="0.2">
      <c r="B2557" s="187">
        <v>218876947</v>
      </c>
      <c r="C2557" s="161" t="s">
        <v>439</v>
      </c>
    </row>
    <row r="2558" spans="2:3" x14ac:dyDescent="0.2">
      <c r="B2558" s="187">
        <v>218925549</v>
      </c>
      <c r="C2558" s="161" t="s">
        <v>399</v>
      </c>
    </row>
    <row r="2559" spans="2:3" x14ac:dyDescent="0.2">
      <c r="B2559" s="187">
        <v>218936290</v>
      </c>
      <c r="C2559" s="161" t="s">
        <v>486</v>
      </c>
    </row>
    <row r="2560" spans="2:3" x14ac:dyDescent="0.2">
      <c r="B2560" s="187">
        <v>219021538</v>
      </c>
      <c r="C2560" s="161" t="s">
        <v>347</v>
      </c>
    </row>
    <row r="2561" spans="2:3" x14ac:dyDescent="0.2">
      <c r="B2561" s="187">
        <v>219162522</v>
      </c>
      <c r="C2561" s="161" t="s">
        <v>2737</v>
      </c>
    </row>
    <row r="2562" spans="2:3" x14ac:dyDescent="0.2">
      <c r="B2562" s="187">
        <v>219178224</v>
      </c>
      <c r="C2562" s="161" t="s">
        <v>396</v>
      </c>
    </row>
    <row r="2563" spans="2:3" x14ac:dyDescent="0.2">
      <c r="B2563" s="187">
        <v>219228159</v>
      </c>
      <c r="C2563" s="161" t="s">
        <v>459</v>
      </c>
    </row>
    <row r="2564" spans="2:3" x14ac:dyDescent="0.2">
      <c r="B2564" s="187">
        <v>219253420</v>
      </c>
      <c r="C2564" s="161" t="s">
        <v>409</v>
      </c>
    </row>
    <row r="2565" spans="2:3" x14ac:dyDescent="0.2">
      <c r="B2565" s="187">
        <v>219279527</v>
      </c>
      <c r="C2565" s="161" t="s">
        <v>481</v>
      </c>
    </row>
    <row r="2566" spans="2:3" x14ac:dyDescent="0.2">
      <c r="B2566" s="187">
        <v>219308217</v>
      </c>
      <c r="C2566" s="161" t="s">
        <v>2843</v>
      </c>
    </row>
    <row r="2567" spans="2:3" x14ac:dyDescent="0.2">
      <c r="B2567" s="187">
        <v>219346925</v>
      </c>
      <c r="C2567" s="161" t="s">
        <v>230</v>
      </c>
    </row>
    <row r="2568" spans="2:3" x14ac:dyDescent="0.2">
      <c r="B2568" s="187">
        <v>219396752</v>
      </c>
      <c r="C2568" s="161" t="s">
        <v>476</v>
      </c>
    </row>
    <row r="2569" spans="2:3" x14ac:dyDescent="0.2">
      <c r="B2569" s="187">
        <v>219478384</v>
      </c>
      <c r="C2569" s="161" t="s">
        <v>405</v>
      </c>
    </row>
    <row r="2570" spans="2:3" x14ac:dyDescent="0.2">
      <c r="B2570" s="187">
        <v>219548978</v>
      </c>
      <c r="C2570" s="161" t="s">
        <v>360</v>
      </c>
    </row>
    <row r="2571" spans="2:3" x14ac:dyDescent="0.2">
      <c r="B2571" s="187">
        <v>219549109</v>
      </c>
      <c r="C2571" s="161" t="s">
        <v>2738</v>
      </c>
    </row>
    <row r="2572" spans="2:3" x14ac:dyDescent="0.2">
      <c r="B2572" s="187">
        <v>219594830</v>
      </c>
      <c r="C2572" s="161" t="s">
        <v>2807</v>
      </c>
    </row>
    <row r="2573" spans="2:3" x14ac:dyDescent="0.2">
      <c r="B2573" s="187">
        <v>219702926</v>
      </c>
      <c r="C2573" s="161" t="s">
        <v>2739</v>
      </c>
    </row>
    <row r="2574" spans="2:3" x14ac:dyDescent="0.2">
      <c r="B2574" s="187">
        <v>219744904</v>
      </c>
      <c r="C2574" s="161" t="s">
        <v>2740</v>
      </c>
    </row>
    <row r="2575" spans="2:3" x14ac:dyDescent="0.2">
      <c r="B2575" s="187">
        <v>219761779</v>
      </c>
      <c r="C2575" s="161" t="s">
        <v>431</v>
      </c>
    </row>
    <row r="2576" spans="2:3" x14ac:dyDescent="0.2">
      <c r="B2576" s="187">
        <v>219780048</v>
      </c>
      <c r="C2576" s="161" t="s">
        <v>168</v>
      </c>
    </row>
    <row r="2577" spans="2:3" x14ac:dyDescent="0.2">
      <c r="B2577" s="187">
        <v>219831122</v>
      </c>
      <c r="C2577" s="161" t="s">
        <v>299</v>
      </c>
    </row>
    <row r="2578" spans="2:3" x14ac:dyDescent="0.2">
      <c r="B2578" s="187">
        <v>219952370</v>
      </c>
      <c r="C2578" s="161" t="s">
        <v>389</v>
      </c>
    </row>
    <row r="2579" spans="2:3" x14ac:dyDescent="0.2">
      <c r="B2579" s="187">
        <v>220058164</v>
      </c>
      <c r="C2579" s="161" t="s">
        <v>367</v>
      </c>
    </row>
    <row r="2580" spans="2:3" x14ac:dyDescent="0.2">
      <c r="B2580" s="187">
        <v>220077983</v>
      </c>
      <c r="C2580" s="161" t="s">
        <v>2808</v>
      </c>
    </row>
    <row r="2581" spans="2:3" x14ac:dyDescent="0.2">
      <c r="B2581" s="187">
        <v>220135410</v>
      </c>
      <c r="C2581" s="161" t="s">
        <v>375</v>
      </c>
    </row>
    <row r="2582" spans="2:3" x14ac:dyDescent="0.2">
      <c r="B2582" s="187">
        <v>220309442</v>
      </c>
      <c r="C2582" s="161" t="s">
        <v>289</v>
      </c>
    </row>
    <row r="2583" spans="2:3" x14ac:dyDescent="0.2">
      <c r="B2583" s="187">
        <v>220344558</v>
      </c>
      <c r="C2583" s="161" t="s">
        <v>384</v>
      </c>
    </row>
    <row r="2584" spans="2:3" x14ac:dyDescent="0.2">
      <c r="B2584" s="187">
        <v>220344671</v>
      </c>
      <c r="C2584" s="161" t="s">
        <v>334</v>
      </c>
    </row>
    <row r="2585" spans="2:3" x14ac:dyDescent="0.2">
      <c r="B2585" s="187">
        <v>220442428</v>
      </c>
      <c r="C2585" s="161" t="s">
        <v>2844</v>
      </c>
    </row>
    <row r="2586" spans="2:3" x14ac:dyDescent="0.2">
      <c r="B2586" s="187">
        <v>220533423</v>
      </c>
      <c r="C2586" s="161" t="s">
        <v>517</v>
      </c>
    </row>
    <row r="2587" spans="2:3" x14ac:dyDescent="0.2">
      <c r="B2587" s="187">
        <v>220604240</v>
      </c>
      <c r="C2587" s="161" t="s">
        <v>413</v>
      </c>
    </row>
    <row r="2588" spans="2:3" x14ac:dyDescent="0.2">
      <c r="B2588" s="187">
        <v>220722650</v>
      </c>
      <c r="C2588" s="161" t="s">
        <v>2741</v>
      </c>
    </row>
    <row r="2589" spans="2:3" x14ac:dyDescent="0.2">
      <c r="B2589" s="187">
        <v>220891079</v>
      </c>
      <c r="C2589" s="161" t="s">
        <v>402</v>
      </c>
    </row>
    <row r="2590" spans="2:3" x14ac:dyDescent="0.2">
      <c r="B2590" s="187">
        <v>221078363</v>
      </c>
      <c r="C2590" s="161" t="s">
        <v>2742</v>
      </c>
    </row>
    <row r="2591" spans="2:3" x14ac:dyDescent="0.2">
      <c r="B2591" s="187">
        <v>221136622</v>
      </c>
      <c r="C2591" s="161" t="s">
        <v>419</v>
      </c>
    </row>
    <row r="2592" spans="2:3" x14ac:dyDescent="0.2">
      <c r="B2592" s="187">
        <v>221333584</v>
      </c>
      <c r="C2592" s="161" t="s">
        <v>434</v>
      </c>
    </row>
    <row r="2593" spans="2:3" x14ac:dyDescent="0.2">
      <c r="B2593" s="187">
        <v>221439765</v>
      </c>
      <c r="C2593" s="161" t="s">
        <v>461</v>
      </c>
    </row>
    <row r="2594" spans="2:3" x14ac:dyDescent="0.2">
      <c r="B2594" s="187">
        <v>221634541</v>
      </c>
      <c r="C2594" s="161" t="s">
        <v>2809</v>
      </c>
    </row>
    <row r="2595" spans="2:3" x14ac:dyDescent="0.2">
      <c r="B2595" s="187">
        <v>221761527</v>
      </c>
      <c r="C2595" s="161" t="s">
        <v>2743</v>
      </c>
    </row>
    <row r="2596" spans="2:3" x14ac:dyDescent="0.2">
      <c r="B2596" s="187">
        <v>221802908</v>
      </c>
      <c r="C2596" s="161" t="s">
        <v>411</v>
      </c>
    </row>
    <row r="2597" spans="2:3" x14ac:dyDescent="0.2">
      <c r="B2597" s="187">
        <v>221936769</v>
      </c>
      <c r="C2597" s="161" t="s">
        <v>188</v>
      </c>
    </row>
    <row r="2598" spans="2:3" x14ac:dyDescent="0.2">
      <c r="B2598" s="187">
        <v>221942661</v>
      </c>
      <c r="C2598" s="161" t="s">
        <v>509</v>
      </c>
    </row>
    <row r="2599" spans="2:3" x14ac:dyDescent="0.2">
      <c r="B2599" s="187">
        <v>221948210</v>
      </c>
      <c r="C2599" s="161" t="s">
        <v>454</v>
      </c>
    </row>
    <row r="2600" spans="2:3" x14ac:dyDescent="0.2">
      <c r="B2600" s="187">
        <v>221948279</v>
      </c>
      <c r="C2600" s="161" t="s">
        <v>2744</v>
      </c>
    </row>
    <row r="2601" spans="2:3" x14ac:dyDescent="0.2">
      <c r="B2601" s="187">
        <v>222011971</v>
      </c>
      <c r="C2601" s="161" t="s">
        <v>330</v>
      </c>
    </row>
    <row r="2602" spans="2:3" x14ac:dyDescent="0.2">
      <c r="B2602" s="187">
        <v>222116854</v>
      </c>
      <c r="C2602" s="161" t="s">
        <v>410</v>
      </c>
    </row>
    <row r="2603" spans="2:3" x14ac:dyDescent="0.2">
      <c r="B2603" s="187">
        <v>222286229</v>
      </c>
      <c r="C2603" s="161" t="s">
        <v>417</v>
      </c>
    </row>
    <row r="2604" spans="2:3" x14ac:dyDescent="0.2">
      <c r="B2604" s="187">
        <v>222319453</v>
      </c>
      <c r="C2604" s="161" t="s">
        <v>387</v>
      </c>
    </row>
    <row r="2605" spans="2:3" x14ac:dyDescent="0.2">
      <c r="B2605" s="187">
        <v>222405910</v>
      </c>
      <c r="C2605" s="161" t="s">
        <v>412</v>
      </c>
    </row>
    <row r="2606" spans="2:3" x14ac:dyDescent="0.2">
      <c r="B2606" s="187">
        <v>222413247</v>
      </c>
      <c r="C2606" s="161" t="s">
        <v>424</v>
      </c>
    </row>
    <row r="2607" spans="2:3" x14ac:dyDescent="0.2">
      <c r="B2607" s="187">
        <v>222419377</v>
      </c>
      <c r="C2607" s="161" t="s">
        <v>2810</v>
      </c>
    </row>
    <row r="2608" spans="2:3" x14ac:dyDescent="0.2">
      <c r="B2608" s="187">
        <v>222419792</v>
      </c>
      <c r="C2608" s="161" t="s">
        <v>435</v>
      </c>
    </row>
    <row r="2609" spans="2:3" x14ac:dyDescent="0.2">
      <c r="B2609" s="187">
        <v>222427205</v>
      </c>
      <c r="C2609" s="161" t="s">
        <v>2845</v>
      </c>
    </row>
    <row r="2610" spans="2:3" x14ac:dyDescent="0.2">
      <c r="B2610" s="187">
        <v>222434600</v>
      </c>
      <c r="C2610" s="161" t="s">
        <v>425</v>
      </c>
    </row>
    <row r="2611" spans="2:3" x14ac:dyDescent="0.2">
      <c r="B2611" s="187">
        <v>222459549</v>
      </c>
      <c r="C2611" s="161" t="s">
        <v>427</v>
      </c>
    </row>
    <row r="2612" spans="2:3" x14ac:dyDescent="0.2">
      <c r="B2612" s="187">
        <v>222471956</v>
      </c>
      <c r="C2612" s="161" t="s">
        <v>430</v>
      </c>
    </row>
    <row r="2613" spans="2:3" x14ac:dyDescent="0.2">
      <c r="B2613" s="187">
        <v>222472782</v>
      </c>
      <c r="C2613" s="161" t="s">
        <v>395</v>
      </c>
    </row>
    <row r="2614" spans="2:3" x14ac:dyDescent="0.2">
      <c r="B2614" s="161">
        <v>222490217</v>
      </c>
      <c r="C2614" s="161" t="s">
        <v>301</v>
      </c>
    </row>
    <row r="2615" spans="2:3" x14ac:dyDescent="0.2">
      <c r="B2615" s="161">
        <v>222494476</v>
      </c>
      <c r="C2615" s="161" t="s">
        <v>2745</v>
      </c>
    </row>
    <row r="2616" spans="2:3" x14ac:dyDescent="0.2">
      <c r="B2616" s="161">
        <v>222501707</v>
      </c>
      <c r="C2616" s="161" t="s">
        <v>2811</v>
      </c>
    </row>
    <row r="2617" spans="2:3" x14ac:dyDescent="0.2">
      <c r="B2617" s="161">
        <v>222515619</v>
      </c>
      <c r="C2617" s="161" t="s">
        <v>381</v>
      </c>
    </row>
    <row r="2618" spans="2:3" x14ac:dyDescent="0.2">
      <c r="B2618" s="161">
        <v>222522119</v>
      </c>
      <c r="C2618" s="161" t="s">
        <v>371</v>
      </c>
    </row>
    <row r="2619" spans="2:3" x14ac:dyDescent="0.2">
      <c r="B2619" s="161">
        <v>222528435</v>
      </c>
      <c r="C2619" s="161" t="s">
        <v>404</v>
      </c>
    </row>
    <row r="2620" spans="2:3" x14ac:dyDescent="0.2">
      <c r="B2620" s="161">
        <v>222601957</v>
      </c>
      <c r="C2620" s="161" t="s">
        <v>373</v>
      </c>
    </row>
    <row r="2621" spans="2:3" x14ac:dyDescent="0.2">
      <c r="B2621" s="161">
        <v>222626828</v>
      </c>
      <c r="C2621" s="161" t="s">
        <v>2746</v>
      </c>
    </row>
    <row r="2622" spans="2:3" x14ac:dyDescent="0.2">
      <c r="B2622" s="161">
        <v>222637196</v>
      </c>
      <c r="C2622" s="161" t="s">
        <v>437</v>
      </c>
    </row>
    <row r="2623" spans="2:3" x14ac:dyDescent="0.2">
      <c r="B2623" s="161">
        <v>222760354</v>
      </c>
      <c r="C2623" s="161" t="s">
        <v>503</v>
      </c>
    </row>
    <row r="2624" spans="2:3" x14ac:dyDescent="0.2">
      <c r="B2624" s="161">
        <v>222761946</v>
      </c>
      <c r="C2624" s="161" t="s">
        <v>296</v>
      </c>
    </row>
    <row r="2625" spans="2:3" x14ac:dyDescent="0.2">
      <c r="B2625" s="161">
        <v>223097624</v>
      </c>
      <c r="C2625" s="161" t="s">
        <v>493</v>
      </c>
    </row>
    <row r="2626" spans="2:3" x14ac:dyDescent="0.2">
      <c r="B2626" s="161">
        <v>223281913</v>
      </c>
      <c r="C2626" s="161" t="s">
        <v>2747</v>
      </c>
    </row>
    <row r="2627" spans="2:3" x14ac:dyDescent="0.2">
      <c r="B2627" s="161">
        <v>223480827</v>
      </c>
      <c r="C2627" s="161" t="s">
        <v>374</v>
      </c>
    </row>
    <row r="2628" spans="2:3" x14ac:dyDescent="0.2">
      <c r="B2628" s="161">
        <v>223607681</v>
      </c>
      <c r="C2628" s="161" t="s">
        <v>488</v>
      </c>
    </row>
    <row r="2629" spans="2:3" x14ac:dyDescent="0.2">
      <c r="B2629" s="161">
        <v>223669857</v>
      </c>
      <c r="C2629" s="161" t="s">
        <v>464</v>
      </c>
    </row>
    <row r="2630" spans="2:3" x14ac:dyDescent="0.2">
      <c r="B2630" s="161">
        <v>223822230</v>
      </c>
      <c r="C2630" s="161" t="s">
        <v>451</v>
      </c>
    </row>
    <row r="2631" spans="2:3" x14ac:dyDescent="0.2">
      <c r="B2631" s="161">
        <v>223823465</v>
      </c>
      <c r="C2631" s="161" t="s">
        <v>442</v>
      </c>
    </row>
    <row r="2632" spans="2:3" x14ac:dyDescent="0.2">
      <c r="B2632" s="161">
        <v>223894702</v>
      </c>
      <c r="C2632" s="161" t="s">
        <v>363</v>
      </c>
    </row>
    <row r="2633" spans="2:3" x14ac:dyDescent="0.2">
      <c r="B2633" s="161">
        <v>223933562</v>
      </c>
      <c r="C2633" s="161" t="s">
        <v>460</v>
      </c>
    </row>
    <row r="2634" spans="2:3" x14ac:dyDescent="0.2">
      <c r="B2634" s="161">
        <v>223980137</v>
      </c>
      <c r="C2634" s="161" t="s">
        <v>313</v>
      </c>
    </row>
    <row r="2635" spans="2:3" x14ac:dyDescent="0.2">
      <c r="B2635" s="161">
        <v>224105523</v>
      </c>
      <c r="C2635" s="161" t="s">
        <v>463</v>
      </c>
    </row>
    <row r="2636" spans="2:3" x14ac:dyDescent="0.2">
      <c r="B2636" s="161">
        <v>224166751</v>
      </c>
      <c r="C2636" s="161" t="s">
        <v>455</v>
      </c>
    </row>
    <row r="2637" spans="2:3" x14ac:dyDescent="0.2">
      <c r="B2637" s="161">
        <v>224221922</v>
      </c>
      <c r="C2637" s="161" t="s">
        <v>2748</v>
      </c>
    </row>
    <row r="2638" spans="2:3" x14ac:dyDescent="0.2">
      <c r="B2638" s="161">
        <v>224502271</v>
      </c>
      <c r="C2638" s="161" t="s">
        <v>457</v>
      </c>
    </row>
    <row r="2639" spans="2:3" x14ac:dyDescent="0.2">
      <c r="B2639" s="161">
        <v>224525719</v>
      </c>
      <c r="C2639" s="161" t="s">
        <v>496</v>
      </c>
    </row>
    <row r="2640" spans="2:3" x14ac:dyDescent="0.2">
      <c r="B2640" s="161">
        <v>224566423</v>
      </c>
      <c r="C2640" s="161" t="s">
        <v>518</v>
      </c>
    </row>
    <row r="2641" spans="2:3" x14ac:dyDescent="0.2">
      <c r="B2641" s="161">
        <v>224651030</v>
      </c>
      <c r="C2641" s="161" t="s">
        <v>497</v>
      </c>
    </row>
    <row r="2642" spans="2:3" x14ac:dyDescent="0.2">
      <c r="B2642" s="161">
        <v>224674021</v>
      </c>
      <c r="C2642" s="161" t="s">
        <v>2749</v>
      </c>
    </row>
    <row r="2643" spans="2:3" x14ac:dyDescent="0.2">
      <c r="B2643" s="161">
        <v>224675478</v>
      </c>
      <c r="C2643" s="161" t="s">
        <v>2750</v>
      </c>
    </row>
    <row r="2644" spans="2:3" x14ac:dyDescent="0.2">
      <c r="B2644" s="161">
        <v>224920901</v>
      </c>
      <c r="C2644" s="161" t="s">
        <v>2751</v>
      </c>
    </row>
    <row r="2645" spans="2:3" x14ac:dyDescent="0.2">
      <c r="B2645" s="161">
        <v>225083698</v>
      </c>
      <c r="C2645" s="161" t="s">
        <v>2846</v>
      </c>
    </row>
    <row r="2646" spans="2:3" x14ac:dyDescent="0.2">
      <c r="B2646" s="161">
        <v>225090015</v>
      </c>
      <c r="C2646" s="161" t="s">
        <v>453</v>
      </c>
    </row>
    <row r="2647" spans="2:3" x14ac:dyDescent="0.2">
      <c r="B2647" s="161">
        <v>225148617</v>
      </c>
      <c r="C2647" s="161" t="s">
        <v>525</v>
      </c>
    </row>
    <row r="2648" spans="2:3" x14ac:dyDescent="0.2">
      <c r="B2648" s="161">
        <v>225225441</v>
      </c>
      <c r="C2648" s="161" t="s">
        <v>443</v>
      </c>
    </row>
    <row r="2649" spans="2:3" x14ac:dyDescent="0.2">
      <c r="B2649" s="161">
        <v>225244292</v>
      </c>
      <c r="C2649" s="161" t="s">
        <v>444</v>
      </c>
    </row>
    <row r="2650" spans="2:3" x14ac:dyDescent="0.2">
      <c r="B2650" s="161">
        <v>225295385</v>
      </c>
      <c r="C2650" s="161" t="s">
        <v>540</v>
      </c>
    </row>
    <row r="2651" spans="2:3" x14ac:dyDescent="0.2">
      <c r="B2651" s="161">
        <v>225404273</v>
      </c>
      <c r="C2651" s="161" t="s">
        <v>483</v>
      </c>
    </row>
    <row r="2652" spans="2:3" x14ac:dyDescent="0.2">
      <c r="B2652" s="161">
        <v>225411326</v>
      </c>
      <c r="C2652" s="161" t="s">
        <v>2847</v>
      </c>
    </row>
    <row r="2653" spans="2:3" x14ac:dyDescent="0.2">
      <c r="B2653" s="161">
        <v>225475944</v>
      </c>
      <c r="C2653" s="161" t="s">
        <v>193</v>
      </c>
    </row>
    <row r="2654" spans="2:3" x14ac:dyDescent="0.2">
      <c r="B2654" s="161">
        <v>225510251</v>
      </c>
      <c r="C2654" s="161" t="s">
        <v>456</v>
      </c>
    </row>
    <row r="2655" spans="2:3" x14ac:dyDescent="0.2">
      <c r="B2655" s="161">
        <v>225536404</v>
      </c>
      <c r="C2655" s="161" t="s">
        <v>421</v>
      </c>
    </row>
    <row r="2656" spans="2:3" x14ac:dyDescent="0.2">
      <c r="B2656" s="161">
        <v>225725460</v>
      </c>
      <c r="C2656" s="161" t="s">
        <v>394</v>
      </c>
    </row>
    <row r="2657" spans="2:3" x14ac:dyDescent="0.2">
      <c r="B2657" s="161">
        <v>226359190</v>
      </c>
      <c r="C2657" s="161" t="s">
        <v>475</v>
      </c>
    </row>
    <row r="2658" spans="2:3" x14ac:dyDescent="0.2">
      <c r="B2658" s="161">
        <v>226554414</v>
      </c>
      <c r="C2658" s="161" t="s">
        <v>477</v>
      </c>
    </row>
    <row r="2659" spans="2:3" x14ac:dyDescent="0.2">
      <c r="B2659" s="161">
        <v>226622525</v>
      </c>
      <c r="C2659" s="161" t="s">
        <v>452</v>
      </c>
    </row>
    <row r="2660" spans="2:3" x14ac:dyDescent="0.2">
      <c r="B2660" s="161">
        <v>226892360</v>
      </c>
      <c r="C2660" s="161" t="s">
        <v>426</v>
      </c>
    </row>
    <row r="2661" spans="2:3" x14ac:dyDescent="0.2">
      <c r="B2661" s="161">
        <v>227005902</v>
      </c>
      <c r="C2661" s="161" t="s">
        <v>532</v>
      </c>
    </row>
    <row r="2662" spans="2:3" x14ac:dyDescent="0.2">
      <c r="B2662" s="161">
        <v>227072561</v>
      </c>
      <c r="C2662" s="161" t="s">
        <v>2812</v>
      </c>
    </row>
    <row r="2663" spans="2:3" x14ac:dyDescent="0.2">
      <c r="B2663" s="161">
        <v>227465822</v>
      </c>
      <c r="C2663" s="161" t="s">
        <v>450</v>
      </c>
    </row>
    <row r="2664" spans="2:3" x14ac:dyDescent="0.2">
      <c r="B2664" s="161">
        <v>227476891</v>
      </c>
      <c r="C2664" s="161" t="s">
        <v>530</v>
      </c>
    </row>
    <row r="2665" spans="2:3" x14ac:dyDescent="0.2">
      <c r="B2665" s="161">
        <v>227770579</v>
      </c>
      <c r="C2665" s="161" t="s">
        <v>306</v>
      </c>
    </row>
    <row r="2666" spans="2:3" x14ac:dyDescent="0.2">
      <c r="B2666" s="161">
        <v>228023351</v>
      </c>
      <c r="C2666" s="161" t="s">
        <v>423</v>
      </c>
    </row>
    <row r="2667" spans="2:3" x14ac:dyDescent="0.2">
      <c r="B2667" s="161">
        <v>228081955</v>
      </c>
      <c r="C2667" s="161" t="s">
        <v>499</v>
      </c>
    </row>
    <row r="2668" spans="2:3" x14ac:dyDescent="0.2">
      <c r="B2668" s="161">
        <v>228196310</v>
      </c>
      <c r="C2668" s="161" t="s">
        <v>2848</v>
      </c>
    </row>
    <row r="2669" spans="2:3" x14ac:dyDescent="0.2">
      <c r="B2669" s="161">
        <v>228508568</v>
      </c>
      <c r="C2669" s="161" t="s">
        <v>501</v>
      </c>
    </row>
    <row r="2670" spans="2:3" x14ac:dyDescent="0.2">
      <c r="B2670" s="161">
        <v>228618860</v>
      </c>
      <c r="C2670" s="161" t="s">
        <v>467</v>
      </c>
    </row>
    <row r="2671" spans="2:3" x14ac:dyDescent="0.2">
      <c r="B2671" s="161">
        <v>228704685</v>
      </c>
      <c r="C2671" s="161" t="s">
        <v>474</v>
      </c>
    </row>
    <row r="2672" spans="2:3" x14ac:dyDescent="0.2">
      <c r="B2672" s="161">
        <v>228740070</v>
      </c>
      <c r="C2672" s="161" t="s">
        <v>487</v>
      </c>
    </row>
    <row r="2673" spans="2:3" x14ac:dyDescent="0.2">
      <c r="B2673" s="161">
        <v>228839262</v>
      </c>
      <c r="C2673" s="161" t="s">
        <v>2752</v>
      </c>
    </row>
    <row r="2674" spans="2:3" x14ac:dyDescent="0.2">
      <c r="B2674" s="161">
        <v>229033318</v>
      </c>
      <c r="C2674" s="161" t="s">
        <v>508</v>
      </c>
    </row>
    <row r="2675" spans="2:3" x14ac:dyDescent="0.2">
      <c r="B2675" s="161">
        <v>231001045</v>
      </c>
      <c r="C2675" s="161" t="s">
        <v>527</v>
      </c>
    </row>
    <row r="2676" spans="2:3" x14ac:dyDescent="0.2">
      <c r="B2676" s="161">
        <v>231001738</v>
      </c>
      <c r="C2676" s="161" t="s">
        <v>492</v>
      </c>
    </row>
    <row r="2677" spans="2:3" x14ac:dyDescent="0.2">
      <c r="B2677" s="161">
        <v>231096917</v>
      </c>
      <c r="C2677" s="161" t="s">
        <v>505</v>
      </c>
    </row>
    <row r="2678" spans="2:3" x14ac:dyDescent="0.2">
      <c r="B2678" s="161">
        <v>231213921</v>
      </c>
      <c r="C2678" s="161" t="s">
        <v>500</v>
      </c>
    </row>
    <row r="2679" spans="2:3" x14ac:dyDescent="0.2">
      <c r="B2679" s="161">
        <v>231233825</v>
      </c>
      <c r="C2679" s="161" t="s">
        <v>504</v>
      </c>
    </row>
    <row r="2680" spans="2:3" x14ac:dyDescent="0.2">
      <c r="B2680" s="161">
        <v>231301332</v>
      </c>
      <c r="C2680" s="161" t="s">
        <v>482</v>
      </c>
    </row>
    <row r="2681" spans="2:3" x14ac:dyDescent="0.2">
      <c r="B2681" s="161">
        <v>231696264</v>
      </c>
      <c r="C2681" s="161" t="s">
        <v>519</v>
      </c>
    </row>
    <row r="2682" spans="2:3" x14ac:dyDescent="0.2">
      <c r="B2682" s="161">
        <v>232518998</v>
      </c>
      <c r="C2682" s="161" t="s">
        <v>498</v>
      </c>
    </row>
    <row r="2683" spans="2:3" x14ac:dyDescent="0.2">
      <c r="B2683" s="161">
        <v>232936846</v>
      </c>
      <c r="C2683" s="161" t="s">
        <v>495</v>
      </c>
    </row>
    <row r="2684" spans="2:3" x14ac:dyDescent="0.2">
      <c r="B2684" s="161">
        <v>233057854</v>
      </c>
      <c r="C2684" s="161" t="s">
        <v>2753</v>
      </c>
    </row>
    <row r="2685" spans="2:3" x14ac:dyDescent="0.2">
      <c r="B2685" s="161">
        <v>233318720</v>
      </c>
      <c r="C2685" s="161" t="s">
        <v>2813</v>
      </c>
    </row>
    <row r="2686" spans="2:3" x14ac:dyDescent="0.2">
      <c r="B2686" s="161">
        <v>233368418</v>
      </c>
      <c r="C2686" s="161" t="s">
        <v>502</v>
      </c>
    </row>
    <row r="2687" spans="2:3" x14ac:dyDescent="0.2">
      <c r="B2687" s="161">
        <v>233457879</v>
      </c>
      <c r="C2687" s="161" t="s">
        <v>2754</v>
      </c>
    </row>
    <row r="2688" spans="2:3" x14ac:dyDescent="0.2">
      <c r="B2688" s="161">
        <v>233543600</v>
      </c>
      <c r="C2688" s="161" t="s">
        <v>490</v>
      </c>
    </row>
    <row r="2689" spans="2:3" x14ac:dyDescent="0.2">
      <c r="B2689" s="161">
        <v>233972609</v>
      </c>
      <c r="C2689" s="161" t="s">
        <v>521</v>
      </c>
    </row>
    <row r="2690" spans="2:3" x14ac:dyDescent="0.2">
      <c r="B2690" s="161">
        <v>234243619</v>
      </c>
      <c r="C2690" s="161" t="s">
        <v>507</v>
      </c>
    </row>
    <row r="2691" spans="2:3" x14ac:dyDescent="0.2">
      <c r="B2691" s="161">
        <v>235230430</v>
      </c>
      <c r="C2691" s="161" t="s">
        <v>2814</v>
      </c>
    </row>
    <row r="2692" spans="2:3" x14ac:dyDescent="0.2">
      <c r="B2692" s="161">
        <v>237295903</v>
      </c>
      <c r="C2692" s="161" t="s">
        <v>512</v>
      </c>
    </row>
    <row r="2693" spans="2:3" x14ac:dyDescent="0.2">
      <c r="B2693" s="161">
        <v>237524961</v>
      </c>
      <c r="C2693" s="161" t="s">
        <v>524</v>
      </c>
    </row>
    <row r="2694" spans="2:3" x14ac:dyDescent="0.2">
      <c r="B2694" s="161">
        <v>238461149</v>
      </c>
      <c r="C2694" s="161" t="s">
        <v>526</v>
      </c>
    </row>
    <row r="2695" spans="2:3" x14ac:dyDescent="0.2">
      <c r="B2695" s="161">
        <v>238491056</v>
      </c>
      <c r="C2695" s="161" t="s">
        <v>510</v>
      </c>
    </row>
    <row r="2696" spans="2:3" x14ac:dyDescent="0.2">
      <c r="B2696" s="161">
        <v>238520382</v>
      </c>
      <c r="C2696" s="161" t="s">
        <v>523</v>
      </c>
    </row>
    <row r="2697" spans="2:3" x14ac:dyDescent="0.2">
      <c r="B2697" s="161">
        <v>239503414</v>
      </c>
      <c r="C2697" s="161" t="s">
        <v>2849</v>
      </c>
    </row>
    <row r="2698" spans="2:3" x14ac:dyDescent="0.2">
      <c r="B2698" s="161">
        <v>240970675</v>
      </c>
      <c r="C2698" s="161" t="s">
        <v>520</v>
      </c>
    </row>
    <row r="2699" spans="2:3" x14ac:dyDescent="0.2">
      <c r="B2699" s="161">
        <v>243420943</v>
      </c>
      <c r="C2699" s="161" t="s">
        <v>2755</v>
      </c>
    </row>
    <row r="2700" spans="2:3" x14ac:dyDescent="0.2">
      <c r="B2700" s="161">
        <v>244104883</v>
      </c>
      <c r="C2700" s="161" t="s">
        <v>534</v>
      </c>
    </row>
    <row r="2701" spans="2:3" x14ac:dyDescent="0.2">
      <c r="B2701" s="161">
        <v>246092246</v>
      </c>
      <c r="C2701" s="161" t="s">
        <v>537</v>
      </c>
    </row>
  </sheetData>
  <sortState ref="B2:E2614">
    <sortCondition ref="B2:B261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Ficha2012</vt:lpstr>
      <vt:lpstr>Plano</vt:lpstr>
      <vt:lpstr>N.º</vt:lpstr>
      <vt:lpstr>Ficha2012!Área_de_Impressão</vt:lpstr>
      <vt:lpstr>Habilitações</vt:lpstr>
    </vt:vector>
  </TitlesOfParts>
  <Company>Centro de Formação Sá de Miranda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CF.SM</dc:creator>
  <cp:lastModifiedBy>CFSM-DIRETOR</cp:lastModifiedBy>
  <cp:lastPrinted>2018-05-15T15:23:29Z</cp:lastPrinted>
  <dcterms:created xsi:type="dcterms:W3CDTF">2009-05-21T16:59:12Z</dcterms:created>
  <dcterms:modified xsi:type="dcterms:W3CDTF">2023-10-18T15:07:56Z</dcterms:modified>
</cp:coreProperties>
</file>